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90" yWindow="405" windowWidth="11805" windowHeight="7050" tabRatio="938" firstSheet="5" activeTab="7"/>
  </bookViews>
  <sheets>
    <sheet name="jad1" sheetId="119" r:id="rId1"/>
    <sheet name="jad2" sheetId="154" r:id="rId2"/>
    <sheet name="jad3" sheetId="155" r:id="rId3"/>
    <sheet name="jad4" sheetId="156" r:id="rId4"/>
    <sheet name="jad5" sheetId="123" r:id="rId5"/>
    <sheet name="jad6" sheetId="150" r:id="rId6"/>
    <sheet name="jad7" sheetId="161" r:id="rId7"/>
    <sheet name="jad8" sheetId="162" r:id="rId8"/>
    <sheet name="jad9" sheetId="163" r:id="rId9"/>
    <sheet name="jad10" sheetId="164" r:id="rId10"/>
    <sheet name="jad11" sheetId="165" r:id="rId11"/>
    <sheet name="jad12 " sheetId="166" r:id="rId12"/>
    <sheet name="jad13" sheetId="168" r:id="rId13"/>
    <sheet name="jad14" sheetId="169" r:id="rId14"/>
    <sheet name="jad15" sheetId="170" r:id="rId15"/>
    <sheet name="jad16" sheetId="171" r:id="rId16"/>
    <sheet name="jad17" sheetId="176" r:id="rId17"/>
    <sheet name="jad18" sheetId="172" r:id="rId18"/>
    <sheet name="jad19" sheetId="173" r:id="rId19"/>
    <sheet name="jad20" sheetId="174" r:id="rId20"/>
    <sheet name="Sheet1" sheetId="175" r:id="rId21"/>
  </sheets>
  <definedNames>
    <definedName name="a" localSheetId="0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15">#REF!</definedName>
    <definedName name="a" localSheetId="16">#REF!</definedName>
    <definedName name="a" localSheetId="17">#REF!</definedName>
    <definedName name="a" localSheetId="18">#REF!</definedName>
    <definedName name="a" localSheetId="1">#REF!</definedName>
    <definedName name="a" localSheetId="19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>#REF!</definedName>
    <definedName name="aa" localSheetId="0">#REF!</definedName>
    <definedName name="aa" localSheetId="9">#REF!</definedName>
    <definedName name="aa" localSheetId="11">#REF!</definedName>
    <definedName name="aa" localSheetId="13">#REF!</definedName>
    <definedName name="aa" localSheetId="14">#REF!</definedName>
    <definedName name="aa" localSheetId="15">#REF!</definedName>
    <definedName name="aa" localSheetId="16">#REF!</definedName>
    <definedName name="aa" localSheetId="17">#REF!</definedName>
    <definedName name="aa" localSheetId="18">#REF!</definedName>
    <definedName name="aa" localSheetId="19">#REF!</definedName>
    <definedName name="aa">#REF!</definedName>
    <definedName name="aaaaa">#REF!</definedName>
    <definedName name="aku" localSheetId="0">#REF!</definedName>
    <definedName name="aku" localSheetId="9">#REF!</definedName>
    <definedName name="aku" localSheetId="12">#REF!</definedName>
    <definedName name="aku" localSheetId="13">#REF!</definedName>
    <definedName name="aku" localSheetId="14">#REF!</definedName>
    <definedName name="aku" localSheetId="15">#REF!</definedName>
    <definedName name="aku" localSheetId="16">#REF!</definedName>
    <definedName name="aku" localSheetId="17">#REF!</definedName>
    <definedName name="aku" localSheetId="18">#REF!</definedName>
    <definedName name="aku" localSheetId="1">#REF!</definedName>
    <definedName name="aku" localSheetId="19">#REF!</definedName>
    <definedName name="aku" localSheetId="2">#REF!</definedName>
    <definedName name="aku" localSheetId="3">#REF!</definedName>
    <definedName name="aku" localSheetId="4">#REF!</definedName>
    <definedName name="aku" localSheetId="5">#REF!</definedName>
    <definedName name="aku" localSheetId="6">#REF!</definedName>
    <definedName name="aku" localSheetId="7">#REF!</definedName>
    <definedName name="aku" localSheetId="8">#REF!</definedName>
    <definedName name="aku">#REF!</definedName>
    <definedName name="anu" localSheetId="0">#REF!</definedName>
    <definedName name="anu" localSheetId="9">#REF!</definedName>
    <definedName name="anu" localSheetId="12">#REF!</definedName>
    <definedName name="anu" localSheetId="13">#REF!</definedName>
    <definedName name="anu" localSheetId="14">#REF!</definedName>
    <definedName name="anu" localSheetId="15">#REF!</definedName>
    <definedName name="anu" localSheetId="16">#REF!</definedName>
    <definedName name="anu" localSheetId="17">#REF!</definedName>
    <definedName name="anu" localSheetId="18">#REF!</definedName>
    <definedName name="anu" localSheetId="1">#REF!</definedName>
    <definedName name="anu" localSheetId="19">#REF!</definedName>
    <definedName name="anu" localSheetId="2">#REF!</definedName>
    <definedName name="anu" localSheetId="3">#REF!</definedName>
    <definedName name="anu" localSheetId="4">#REF!</definedName>
    <definedName name="anu" localSheetId="5">#REF!</definedName>
    <definedName name="anu" localSheetId="6">#REF!</definedName>
    <definedName name="anu" localSheetId="7">#REF!</definedName>
    <definedName name="anu" localSheetId="8">#REF!</definedName>
    <definedName name="anu">#REF!</definedName>
    <definedName name="Asset91" localSheetId="0">#REF!</definedName>
    <definedName name="Asset91" localSheetId="9">#REF!</definedName>
    <definedName name="Asset91" localSheetId="13">#REF!</definedName>
    <definedName name="Asset91" localSheetId="14">#REF!</definedName>
    <definedName name="Asset91" localSheetId="15">#REF!</definedName>
    <definedName name="Asset91" localSheetId="18">#REF!</definedName>
    <definedName name="Asset91">#REF!</definedName>
    <definedName name="Asset92" localSheetId="0">#REF!</definedName>
    <definedName name="Asset92" localSheetId="9">#REF!</definedName>
    <definedName name="Asset92" localSheetId="13">#REF!</definedName>
    <definedName name="Asset92" localSheetId="14">#REF!</definedName>
    <definedName name="Asset92" localSheetId="15">#REF!</definedName>
    <definedName name="Asset92" localSheetId="18">#REF!</definedName>
    <definedName name="Asset92">#REF!</definedName>
    <definedName name="b" localSheetId="0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5">#REF!</definedName>
    <definedName name="b" localSheetId="16">#REF!</definedName>
    <definedName name="b" localSheetId="17">#REF!</definedName>
    <definedName name="b" localSheetId="18">#REF!</definedName>
    <definedName name="b" localSheetId="1">#REF!</definedName>
    <definedName name="b" localSheetId="19">#REF!</definedName>
    <definedName name="b" localSheetId="2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>#REF!</definedName>
    <definedName name="bapak" localSheetId="0">#REF!</definedName>
    <definedName name="bapak" localSheetId="9">#REF!</definedName>
    <definedName name="bapak" localSheetId="12">#REF!</definedName>
    <definedName name="bapak" localSheetId="13">#REF!</definedName>
    <definedName name="bapak" localSheetId="14">#REF!</definedName>
    <definedName name="bapak" localSheetId="15">#REF!</definedName>
    <definedName name="bapak" localSheetId="16">#REF!</definedName>
    <definedName name="bapak" localSheetId="17">#REF!</definedName>
    <definedName name="bapak" localSheetId="18">#REF!</definedName>
    <definedName name="bapak" localSheetId="1">#REF!</definedName>
    <definedName name="bapak" localSheetId="19">#REF!</definedName>
    <definedName name="bapak" localSheetId="2">#REF!</definedName>
    <definedName name="bapak" localSheetId="3">#REF!</definedName>
    <definedName name="bapak" localSheetId="4">#REF!</definedName>
    <definedName name="bapak" localSheetId="5">#REF!</definedName>
    <definedName name="bapak" localSheetId="6">#REF!</definedName>
    <definedName name="bapak" localSheetId="7">#REF!</definedName>
    <definedName name="bapak" localSheetId="8">#REF!</definedName>
    <definedName name="bapak">#REF!</definedName>
    <definedName name="d" localSheetId="0">#REF!</definedName>
    <definedName name="d" localSheetId="9">#REF!</definedName>
    <definedName name="d" localSheetId="10">#REF!</definedName>
    <definedName name="d" localSheetId="11">#REF!</definedName>
    <definedName name="d" localSheetId="12">#REF!</definedName>
    <definedName name="d" localSheetId="13">#REF!</definedName>
    <definedName name="d" localSheetId="14">#REF!</definedName>
    <definedName name="d" localSheetId="15">#REF!</definedName>
    <definedName name="d" localSheetId="16">#REF!</definedName>
    <definedName name="d" localSheetId="17">#REF!</definedName>
    <definedName name="d" localSheetId="18">#REF!</definedName>
    <definedName name="d" localSheetId="1">#REF!</definedName>
    <definedName name="d" localSheetId="19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7">#REF!</definedName>
    <definedName name="d" localSheetId="8">#REF!</definedName>
    <definedName name="d">#REF!</definedName>
    <definedName name="dfvsd" localSheetId="9">#REF!</definedName>
    <definedName name="dfvsd" localSheetId="13">#REF!</definedName>
    <definedName name="dfvsd" localSheetId="14">#REF!</definedName>
    <definedName name="dfvsd" localSheetId="15">#REF!</definedName>
    <definedName name="dfvsd" localSheetId="18">#REF!</definedName>
    <definedName name="dfvsd">#REF!</definedName>
    <definedName name="f" localSheetId="0">#REF!</definedName>
    <definedName name="f" localSheetId="9">#REF!</definedName>
    <definedName name="f" localSheetId="13">#REF!</definedName>
    <definedName name="f" localSheetId="14">#REF!</definedName>
    <definedName name="f" localSheetId="15">#REF!</definedName>
    <definedName name="f" localSheetId="18">#REF!</definedName>
    <definedName name="f">#REF!</definedName>
    <definedName name="FY">#REF!</definedName>
    <definedName name="hkyio" localSheetId="0">#REF!</definedName>
    <definedName name="hkyio" localSheetId="9">#REF!</definedName>
    <definedName name="hkyio" localSheetId="11">#REF!</definedName>
    <definedName name="hkyio" localSheetId="13">#REF!</definedName>
    <definedName name="hkyio" localSheetId="14">#REF!</definedName>
    <definedName name="hkyio" localSheetId="15">#REF!</definedName>
    <definedName name="hkyio" localSheetId="16">#REF!</definedName>
    <definedName name="hkyio" localSheetId="17">#REF!</definedName>
    <definedName name="hkyio" localSheetId="18">#REF!</definedName>
    <definedName name="hkyio" localSheetId="19">#REF!</definedName>
    <definedName name="hkyio">#REF!</definedName>
    <definedName name="LINK_BORONG" localSheetId="9">#REF!</definedName>
    <definedName name="LINK_BORONG" localSheetId="13">#REF!</definedName>
    <definedName name="LINK_BORONG" localSheetId="14">#REF!</definedName>
    <definedName name="LINK_BORONG" localSheetId="15">#REF!</definedName>
    <definedName name="LINK_BORONG" localSheetId="18">#REF!</definedName>
    <definedName name="LINK_BORONG">#REF!</definedName>
    <definedName name="LINK_MOTOR" localSheetId="9">#REF!</definedName>
    <definedName name="LINK_MOTOR" localSheetId="13">#REF!</definedName>
    <definedName name="LINK_MOTOR" localSheetId="14">#REF!</definedName>
    <definedName name="LINK_MOTOR" localSheetId="15">#REF!</definedName>
    <definedName name="LINK_MOTOR" localSheetId="18">#REF!</definedName>
    <definedName name="LINK_MOTOR">#REF!</definedName>
    <definedName name="LINK_RUNCIT" localSheetId="9">#REF!</definedName>
    <definedName name="LINK_RUNCIT" localSheetId="13">#REF!</definedName>
    <definedName name="LINK_RUNCIT" localSheetId="14">#REF!</definedName>
    <definedName name="LINK_RUNCIT" localSheetId="15">#REF!</definedName>
    <definedName name="LINK_RUNCIT" localSheetId="18">#REF!</definedName>
    <definedName name="LINK_RUNCIT">#REF!</definedName>
    <definedName name="match_sampel_icdt" localSheetId="9">#REF!</definedName>
    <definedName name="match_sampel_icdt" localSheetId="13">#REF!</definedName>
    <definedName name="match_sampel_icdt" localSheetId="14">#REF!</definedName>
    <definedName name="match_sampel_icdt" localSheetId="15">#REF!</definedName>
    <definedName name="match_sampel_icdt" localSheetId="18">#REF!</definedName>
    <definedName name="match_sampel_icdt">#REF!</definedName>
    <definedName name="nama" localSheetId="9">#REF!</definedName>
    <definedName name="nama" localSheetId="13">#REF!</definedName>
    <definedName name="nama" localSheetId="14">#REF!</definedName>
    <definedName name="nama" localSheetId="15">#REF!</definedName>
    <definedName name="nama" localSheetId="18">#REF!</definedName>
    <definedName name="nama">#REF!</definedName>
    <definedName name="NEW" localSheetId="0">#REF!</definedName>
    <definedName name="NEW" localSheetId="9">#REF!</definedName>
    <definedName name="NEW" localSheetId="10">#REF!</definedName>
    <definedName name="NEW" localSheetId="11">#REF!</definedName>
    <definedName name="NEW" localSheetId="12">#REF!</definedName>
    <definedName name="NEW" localSheetId="13">#REF!</definedName>
    <definedName name="NEW" localSheetId="14">#REF!</definedName>
    <definedName name="NEW" localSheetId="15">#REF!</definedName>
    <definedName name="NEW" localSheetId="16">#REF!</definedName>
    <definedName name="NEW" localSheetId="17">#REF!</definedName>
    <definedName name="NEW" localSheetId="18">#REF!</definedName>
    <definedName name="NEW" localSheetId="1">#REF!</definedName>
    <definedName name="NEW" localSheetId="19">#REF!</definedName>
    <definedName name="NEW" localSheetId="2">#REF!</definedName>
    <definedName name="NEW" localSheetId="3">#REF!</definedName>
    <definedName name="NEW" localSheetId="4">#REF!</definedName>
    <definedName name="NEW" localSheetId="5">#REF!</definedName>
    <definedName name="NEW" localSheetId="6">#REF!</definedName>
    <definedName name="NEW" localSheetId="7">#REF!</definedName>
    <definedName name="NEW" localSheetId="8">#REF!</definedName>
    <definedName name="NEW">#REF!</definedName>
    <definedName name="ok" localSheetId="9">#REF!</definedName>
    <definedName name="ok" localSheetId="13">#REF!</definedName>
    <definedName name="ok" localSheetId="14">#REF!</definedName>
    <definedName name="ok" localSheetId="15">#REF!</definedName>
    <definedName name="ok" localSheetId="18">#REF!</definedName>
    <definedName name="ok">#REF!</definedName>
    <definedName name="_xlnm.Print_Area" localSheetId="10">'jad11'!$A$1:$AB$103</definedName>
    <definedName name="_xlnm.Print_Area" localSheetId="11">'jad12 '!$A$1:$R$92</definedName>
    <definedName name="_xlnm.Print_Area" localSheetId="12">'jad13'!$A$1:$U$26</definedName>
    <definedName name="_xlnm.Print_Area" localSheetId="13">'jad14'!$A$1:$S$29</definedName>
    <definedName name="_xlnm.Print_Area" localSheetId="14">'jad15'!$A$1:$Q$32</definedName>
    <definedName name="_xlnm.Print_Area" localSheetId="15">'jad16'!$A$1:$M$66</definedName>
    <definedName name="_xlnm.Print_Area" localSheetId="16">'jad17'!$A$1:$J$38</definedName>
    <definedName name="_xlnm.Print_Area" localSheetId="17">'jad18'!$A$1:$N$30</definedName>
    <definedName name="_xlnm.Print_Area" localSheetId="18">'jad19'!$A$1:$O$35</definedName>
    <definedName name="_xlnm.Print_Area" localSheetId="1">'jad2'!$A$1:$U$98</definedName>
    <definedName name="_xlnm.Print_Area" localSheetId="19">'jad20'!$A$1:$M$33</definedName>
    <definedName name="_xlnm.Print_Area" localSheetId="2">'jad3'!$A$1:$P$30</definedName>
    <definedName name="_xlnm.Print_Area" localSheetId="3">'jad4'!$A$1:$T$35</definedName>
    <definedName name="_xlnm.Print_Area" localSheetId="4">'jad5'!$A$1:$R$32</definedName>
    <definedName name="_xlnm.Print_Area" localSheetId="5">'jad6'!$A$1:$U$34</definedName>
    <definedName name="_xlnm.Print_Area" localSheetId="6">'jad7'!$A$1:$T$33</definedName>
    <definedName name="_xlnm.Print_Area" localSheetId="7">'jad8'!$A$1:$T$38</definedName>
    <definedName name="_xlnm.Print_Area" localSheetId="8">'jad9'!$A$1:$N$63</definedName>
    <definedName name="sdf" localSheetId="0">#REF!</definedName>
    <definedName name="sdf" localSheetId="9">#REF!</definedName>
    <definedName name="sdf" localSheetId="11">#REF!</definedName>
    <definedName name="sdf" localSheetId="13">#REF!</definedName>
    <definedName name="sdf" localSheetId="14">#REF!</definedName>
    <definedName name="sdf" localSheetId="15">#REF!</definedName>
    <definedName name="sdf" localSheetId="16">#REF!</definedName>
    <definedName name="sdf" localSheetId="17">#REF!</definedName>
    <definedName name="sdf" localSheetId="18">#REF!</definedName>
    <definedName name="sdf" localSheetId="19">#REF!</definedName>
    <definedName name="sdf">#REF!</definedName>
    <definedName name="SDFSF" localSheetId="15">#REF!</definedName>
    <definedName name="SDFSF">#REF!</definedName>
    <definedName name="tblDataReview810" localSheetId="0">#REF!</definedName>
    <definedName name="tblDataReview810" localSheetId="9">#REF!</definedName>
    <definedName name="tblDataReview810" localSheetId="10">#REF!</definedName>
    <definedName name="tblDataReview810" localSheetId="11">#REF!</definedName>
    <definedName name="tblDataReview810" localSheetId="12">#REF!</definedName>
    <definedName name="tblDataReview810" localSheetId="13">#REF!</definedName>
    <definedName name="tblDataReview810" localSheetId="14">#REF!</definedName>
    <definedName name="tblDataReview810" localSheetId="15">#REF!</definedName>
    <definedName name="tblDataReview810" localSheetId="16">#REF!</definedName>
    <definedName name="tblDataReview810" localSheetId="17">#REF!</definedName>
    <definedName name="tblDataReview810" localSheetId="18">#REF!</definedName>
    <definedName name="tblDataReview810" localSheetId="1">#REF!</definedName>
    <definedName name="tblDataReview810" localSheetId="19">#REF!</definedName>
    <definedName name="tblDataReview810" localSheetId="2">#REF!</definedName>
    <definedName name="tblDataReview810" localSheetId="3">#REF!</definedName>
    <definedName name="tblDataReview810" localSheetId="4">#REF!</definedName>
    <definedName name="tblDataReview810" localSheetId="5">#REF!</definedName>
    <definedName name="tblDataReview810" localSheetId="6">#REF!</definedName>
    <definedName name="tblDataReview810" localSheetId="7">#REF!</definedName>
    <definedName name="tblDataReview810" localSheetId="8">#REF!</definedName>
    <definedName name="tblDataReview810">#REF!</definedName>
    <definedName name="wdjkhw" localSheetId="0">#REF!</definedName>
    <definedName name="wdjkhw" localSheetId="9">#REF!</definedName>
    <definedName name="wdjkhw" localSheetId="10">#REF!</definedName>
    <definedName name="wdjkhw" localSheetId="11">#REF!</definedName>
    <definedName name="wdjkhw" localSheetId="12">#REF!</definedName>
    <definedName name="wdjkhw" localSheetId="13">#REF!</definedName>
    <definedName name="wdjkhw" localSheetId="14">#REF!</definedName>
    <definedName name="wdjkhw" localSheetId="15">#REF!</definedName>
    <definedName name="wdjkhw" localSheetId="16">#REF!</definedName>
    <definedName name="wdjkhw" localSheetId="17">#REF!</definedName>
    <definedName name="wdjkhw" localSheetId="18">#REF!</definedName>
    <definedName name="wdjkhw" localSheetId="1">#REF!</definedName>
    <definedName name="wdjkhw" localSheetId="19">#REF!</definedName>
    <definedName name="wdjkhw" localSheetId="2">#REF!</definedName>
    <definedName name="wdjkhw" localSheetId="3">#REF!</definedName>
    <definedName name="wdjkhw" localSheetId="4">#REF!</definedName>
    <definedName name="wdjkhw" localSheetId="5">#REF!</definedName>
    <definedName name="wdjkhw" localSheetId="6">#REF!</definedName>
    <definedName name="wdjkhw" localSheetId="7">#REF!</definedName>
    <definedName name="wdjkhw" localSheetId="8">#REF!</definedName>
    <definedName name="wdjkhw">#REF!</definedName>
    <definedName name="xvbv" localSheetId="9">#REF!</definedName>
    <definedName name="xvbv" localSheetId="13">#REF!</definedName>
    <definedName name="xvbv" localSheetId="14">#REF!</definedName>
    <definedName name="xvbv" localSheetId="15">#REF!</definedName>
    <definedName name="xvbv" localSheetId="18">#REF!</definedName>
    <definedName name="xvbv">#REF!</definedName>
    <definedName name="ya" localSheetId="9">#REF!</definedName>
    <definedName name="ya" localSheetId="13">#REF!</definedName>
    <definedName name="ya" localSheetId="14">#REF!</definedName>
    <definedName name="ya" localSheetId="15">#REF!</definedName>
    <definedName name="ya" localSheetId="18">#REF!</definedName>
    <definedName name="ya">#REF!</definedName>
    <definedName name="yaa" localSheetId="9">#REF!</definedName>
    <definedName name="yaa" localSheetId="13">#REF!</definedName>
    <definedName name="yaa" localSheetId="14">#REF!</definedName>
    <definedName name="yaa" localSheetId="15">#REF!</definedName>
    <definedName name="yaa" localSheetId="18">#REF!</definedName>
    <definedName name="yaa">#REF!</definedName>
    <definedName name="yaaa" localSheetId="9">#REF!</definedName>
    <definedName name="yaaa" localSheetId="13">#REF!</definedName>
    <definedName name="yaaa" localSheetId="14">#REF!</definedName>
    <definedName name="yaaa" localSheetId="15">#REF!</definedName>
    <definedName name="yaaa" localSheetId="18">#REF!</definedName>
    <definedName name="yaaa">#REF!</definedName>
  </definedNames>
  <calcPr calcId="125725" iterate="1" iterateCount="10000"/>
</workbook>
</file>

<file path=xl/calcChain.xml><?xml version="1.0" encoding="utf-8"?>
<calcChain xmlns="http://schemas.openxmlformats.org/spreadsheetml/2006/main">
  <c r="G13" i="165"/>
  <c r="I13"/>
  <c r="N11" i="173"/>
  <c r="L11"/>
  <c r="J11"/>
  <c r="AA13" i="165"/>
  <c r="Y13"/>
  <c r="W13"/>
  <c r="U13"/>
  <c r="S13"/>
  <c r="Q13"/>
  <c r="O13"/>
  <c r="M13"/>
  <c r="K13"/>
  <c r="P12" i="164"/>
  <c r="N12"/>
  <c r="L12"/>
  <c r="J12"/>
  <c r="H12"/>
  <c r="H10" i="154"/>
  <c r="V12" i="119"/>
  <c r="V11"/>
  <c r="T12"/>
  <c r="T11"/>
  <c r="R12"/>
  <c r="R11"/>
  <c r="P12"/>
  <c r="P11"/>
  <c r="N12"/>
  <c r="N11"/>
  <c r="L12"/>
  <c r="L11"/>
  <c r="J12"/>
  <c r="J11"/>
  <c r="L11" i="174"/>
  <c r="J11"/>
  <c r="H11"/>
  <c r="H24" i="173"/>
  <c r="H21"/>
  <c r="H18"/>
  <c r="H15"/>
  <c r="G19" i="172"/>
  <c r="G17"/>
  <c r="G15"/>
  <c r="M11"/>
  <c r="K11"/>
  <c r="I11"/>
  <c r="G11" s="1"/>
  <c r="H58" i="171"/>
  <c r="H56"/>
  <c r="H54"/>
  <c r="H52"/>
  <c r="H50"/>
  <c r="H48"/>
  <c r="H46"/>
  <c r="H31"/>
  <c r="H29"/>
  <c r="H27"/>
  <c r="H25"/>
  <c r="H23"/>
  <c r="H21"/>
  <c r="H19"/>
  <c r="H16"/>
  <c r="L12"/>
  <c r="J12"/>
  <c r="H29" i="170"/>
  <c r="H28"/>
  <c r="H27"/>
  <c r="H26"/>
  <c r="H25"/>
  <c r="H24"/>
  <c r="H23"/>
  <c r="H22"/>
  <c r="H21"/>
  <c r="H20"/>
  <c r="H19"/>
  <c r="H18"/>
  <c r="H17"/>
  <c r="H16"/>
  <c r="H15"/>
  <c r="P11"/>
  <c r="N11"/>
  <c r="L11"/>
  <c r="H11" s="1"/>
  <c r="J11"/>
  <c r="F11"/>
  <c r="R10" i="169"/>
  <c r="P10"/>
  <c r="N10"/>
  <c r="L10"/>
  <c r="J10"/>
  <c r="H10"/>
  <c r="F10"/>
  <c r="T10" i="168"/>
  <c r="R10"/>
  <c r="P10"/>
  <c r="N10"/>
  <c r="L10"/>
  <c r="J10"/>
  <c r="H10"/>
  <c r="H11" i="173" l="1"/>
  <c r="H12" i="171"/>
  <c r="Q76" i="166"/>
  <c r="O76"/>
  <c r="M76"/>
  <c r="K76"/>
  <c r="I76"/>
  <c r="G76"/>
  <c r="Q58"/>
  <c r="O58"/>
  <c r="M58"/>
  <c r="K58"/>
  <c r="I58"/>
  <c r="G58"/>
  <c r="Q33"/>
  <c r="O33"/>
  <c r="M33"/>
  <c r="K33"/>
  <c r="I33"/>
  <c r="G33"/>
  <c r="Q21"/>
  <c r="Q15" s="1"/>
  <c r="Q11" s="1"/>
  <c r="O21"/>
  <c r="O15" s="1"/>
  <c r="O11" s="1"/>
  <c r="M21"/>
  <c r="K21"/>
  <c r="I21"/>
  <c r="I15" s="1"/>
  <c r="I11" s="1"/>
  <c r="G21"/>
  <c r="G15" s="1"/>
  <c r="G11" s="1"/>
  <c r="M15"/>
  <c r="M11" s="1"/>
  <c r="K15"/>
  <c r="K11" s="1"/>
  <c r="M11" i="163"/>
  <c r="K11"/>
  <c r="I11"/>
  <c r="G11"/>
  <c r="S10" i="162"/>
  <c r="Q10"/>
  <c r="O10"/>
  <c r="M10"/>
  <c r="K10"/>
  <c r="I10"/>
  <c r="G10"/>
  <c r="S10" i="161"/>
  <c r="Q10"/>
  <c r="O10"/>
  <c r="M10"/>
  <c r="K10"/>
  <c r="I10"/>
  <c r="G10"/>
  <c r="G10" i="155" l="1"/>
  <c r="S10" i="156"/>
  <c r="Q10"/>
  <c r="O10"/>
  <c r="M10"/>
  <c r="K10"/>
  <c r="I10"/>
  <c r="Q10" i="123"/>
  <c r="O10"/>
  <c r="M10"/>
  <c r="K10"/>
  <c r="I10"/>
  <c r="G10"/>
  <c r="J10" i="150"/>
  <c r="G10" i="156" l="1"/>
  <c r="E10" i="155"/>
  <c r="H10"/>
  <c r="J10"/>
  <c r="L10"/>
  <c r="N10"/>
  <c r="O10"/>
  <c r="J14" i="154"/>
  <c r="J10" s="1"/>
  <c r="L14"/>
  <c r="N14"/>
  <c r="P14"/>
  <c r="P10" s="1"/>
  <c r="R14"/>
  <c r="R10" s="1"/>
  <c r="T14"/>
  <c r="T10" s="1"/>
  <c r="L28"/>
  <c r="N28"/>
  <c r="N10" l="1"/>
  <c r="L10"/>
  <c r="T10" i="150"/>
  <c r="R10"/>
  <c r="P10"/>
  <c r="N10"/>
  <c r="L10"/>
  <c r="H10"/>
  <c r="E10" i="123" l="1"/>
  <c r="U12" i="119"/>
  <c r="S12"/>
  <c r="Q12"/>
  <c r="O12"/>
  <c r="M12"/>
  <c r="K12"/>
</calcChain>
</file>

<file path=xl/sharedStrings.xml><?xml version="1.0" encoding="utf-8"?>
<sst xmlns="http://schemas.openxmlformats.org/spreadsheetml/2006/main" count="872" uniqueCount="358">
  <si>
    <t>(RM'000)</t>
  </si>
  <si>
    <t>Penakungan, perawatan dan bekalan air</t>
  </si>
  <si>
    <t>Water collection, treatment and supply</t>
  </si>
  <si>
    <t xml:space="preserve">Pembetungan </t>
  </si>
  <si>
    <t xml:space="preserve">Sewerage </t>
  </si>
  <si>
    <t>Total</t>
  </si>
  <si>
    <t xml:space="preserve">Pengumpulan sisa </t>
  </si>
  <si>
    <t>Waste collection</t>
  </si>
  <si>
    <t>Rawatan dan pelupusan sisa</t>
  </si>
  <si>
    <t>Waste treatment and disposal</t>
  </si>
  <si>
    <t>Pemulihan semula bahan</t>
  </si>
  <si>
    <t>Material recovery</t>
  </si>
  <si>
    <t>Aktiviti pemulihan dan lain-lain perkhidmatan pengurusan sisa</t>
  </si>
  <si>
    <t>Remediation activities and other waste management services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</si>
  <si>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</si>
  <si>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</si>
  <si>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</si>
  <si>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</si>
  <si>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</si>
  <si>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</si>
  <si>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</si>
  <si>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</si>
  <si>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</si>
  <si>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</si>
  <si>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</si>
  <si>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</si>
  <si>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</si>
  <si>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>W.P. Kuala Lumpur</t>
  </si>
  <si>
    <t>W.P. Labuan</t>
  </si>
  <si>
    <t>Jumlah</t>
  </si>
  <si>
    <t>Lelaki</t>
  </si>
  <si>
    <t>Perempuan</t>
  </si>
  <si>
    <t>Male</t>
  </si>
  <si>
    <t>Female</t>
  </si>
  <si>
    <t xml:space="preserve">Kurang daripada </t>
  </si>
  <si>
    <t>_</t>
  </si>
  <si>
    <t>dan lebih</t>
  </si>
  <si>
    <t>and above</t>
  </si>
  <si>
    <t>Penulenan dan pengagihan air untuk tujuan bekalan air</t>
  </si>
  <si>
    <t xml:space="preserve">Purification and distribution of water for water supply purposes </t>
  </si>
  <si>
    <t>Penyahmasinan air laut atau bawah tanah untuk menghasilkan air sebagai kepentingan produk utama</t>
  </si>
  <si>
    <t>Desalting of sea or ground water to produce water as the principal product of interest</t>
  </si>
  <si>
    <t>Pembetungan dan aktiviti-aktiviti yang seumpamanya</t>
  </si>
  <si>
    <t>Sewerage and similar activities</t>
  </si>
  <si>
    <t>Pengumpulan sisa pepejal yang tidak berbahaya di kawasan setempat</t>
  </si>
  <si>
    <t>Collection of non-hazardous solid waste within a local area</t>
  </si>
  <si>
    <t>Pengumpulan bahan kitar semula</t>
  </si>
  <si>
    <t>Collection of recyclable materials</t>
  </si>
  <si>
    <t>Pengumpulan sampah dalam tong sampah di kawasan awam</t>
  </si>
  <si>
    <t>Collection of refuse in litter-bins in public places</t>
  </si>
  <si>
    <t>Pengumpulan sisa pembinaan dan runtuhan</t>
  </si>
  <si>
    <t>Collection of construction and demolition waste</t>
  </si>
  <si>
    <t>Pengumpulan sisa berbahaya</t>
  </si>
  <si>
    <t>Collection of hazardous waste</t>
  </si>
  <si>
    <t>Rawatan dan pelupusan sisa tidak berbahaya</t>
  </si>
  <si>
    <t>Treatment and disposal of non-hazardous waste</t>
  </si>
  <si>
    <t>Rawatan dan pelupusan sisa berbahaya</t>
  </si>
  <si>
    <t>Treatment and disposal of hazardous</t>
  </si>
  <si>
    <t xml:space="preserve">Meremukkan secara mekanikal sisa logam </t>
  </si>
  <si>
    <t>Mechanical crushing of metal waste</t>
  </si>
  <si>
    <t>Meleraikan peralatan automobil, komputer, televisyen dan peralatan lain untuk pemulihan bahan</t>
  </si>
  <si>
    <t>Dismantling of automobiles, computers, televisions and other equipment for material recover</t>
  </si>
  <si>
    <t>Memulih guna getah seperti tayar terpakai untuk menghasilkan bahan mentah sekunder</t>
  </si>
  <si>
    <t>Reclaming of rubber such as used tires to produce secondary raw material</t>
  </si>
  <si>
    <t>Pemulihan bahan t.t.t.l</t>
  </si>
  <si>
    <t>Materials recovery n.e.c.</t>
  </si>
  <si>
    <t>77</t>
  </si>
  <si>
    <t>4,621,823</t>
  </si>
  <si>
    <t>1,894,058</t>
  </si>
  <si>
    <t>2,727,766</t>
  </si>
  <si>
    <t>11,317</t>
  </si>
  <si>
    <t>369,137</t>
  </si>
  <si>
    <t>3,468,368</t>
  </si>
  <si>
    <t>33</t>
  </si>
  <si>
    <t>723,230</t>
  </si>
  <si>
    <t>513,921</t>
  </si>
  <si>
    <t>209,309</t>
  </si>
  <si>
    <t>3,694</t>
  </si>
  <si>
    <t>111,411</t>
  </si>
  <si>
    <t>1,026,175</t>
  </si>
  <si>
    <t>423</t>
  </si>
  <si>
    <t>1,372,562</t>
  </si>
  <si>
    <t>1,020,204</t>
  </si>
  <si>
    <t>352,358</t>
  </si>
  <si>
    <t>8,377</t>
  </si>
  <si>
    <t>135,647</t>
  </si>
  <si>
    <t>274,057</t>
  </si>
  <si>
    <t>17</t>
  </si>
  <si>
    <t>516,240</t>
  </si>
  <si>
    <t>337,828</t>
  </si>
  <si>
    <t>178,412</t>
  </si>
  <si>
    <t>671</t>
  </si>
  <si>
    <t>26,495</t>
  </si>
  <si>
    <t>250,096</t>
  </si>
  <si>
    <t>Jadual 2: Perangkaan utama sektor bekalan air; pembetungan, pengurusan sisa dan aktiviti pemulihan mengikut kumpulan dan industri, 2015</t>
  </si>
  <si>
    <t>Table 2: Principal statistics of water supply; sewerage, waste management and remediation activities sector by group and industry, 2015</t>
  </si>
  <si>
    <t>Jadual 2: Perangkaan utama sektor bekalan air; pembetungan, pengurusan sisa dan aktiviti pemulihan mengikut kumpulan dan industri, 2015 (samb.)</t>
  </si>
  <si>
    <t>Jadual 4: Perangkaan utama sektor bekalan air; pembetungan, pengurusan sisa dan aktiviti pemulihan mengikut taraf sah organisasi, 2015</t>
  </si>
  <si>
    <t>Table 4: Principal statistics of water supply; sewerage, waste management and remediation activities sector by legal organisation, 2015</t>
  </si>
  <si>
    <t>Hak milik perseorangan</t>
  </si>
  <si>
    <t>Individual proprietorship</t>
  </si>
  <si>
    <t>Perkongsian</t>
  </si>
  <si>
    <t>Partnership</t>
  </si>
  <si>
    <t>Syarikat sendirian berhad</t>
  </si>
  <si>
    <t>Private limited company</t>
  </si>
  <si>
    <t>Syarikat awam berhad</t>
  </si>
  <si>
    <t>Public limited company</t>
  </si>
  <si>
    <t>Jadual 5: Perangkaan utama sektor bekalan air; pembetungan, pengurusan sisa dan aktiviti pemulihan mengikut hak milik, 2015</t>
  </si>
  <si>
    <t>Table 5: Principal statistics of water supply; sewerage, waste management and remediation activities sector by ownership, 2015</t>
  </si>
  <si>
    <t>Residen Malaysia</t>
  </si>
  <si>
    <t>Non-Malaysian residents</t>
  </si>
  <si>
    <t>Table 6: Principal statistics of water supply; sewerage, waste management and remediation activities sector by employment size, 2015</t>
  </si>
  <si>
    <t>W.P. Putrajaya</t>
  </si>
  <si>
    <t>n.a.</t>
  </si>
  <si>
    <t>Jadual 3: Perangkaan utama sektor bekalan air; pembetungan, pengurusan sisa dan aktiviti pemulihan mengikut negeri, 2015</t>
  </si>
  <si>
    <r>
      <t xml:space="preserve">Kod
 kumpulan dan industri
</t>
    </r>
    <r>
      <rPr>
        <i/>
        <sz val="10"/>
        <rFont val="Arial"/>
        <family val="2"/>
      </rPr>
      <t>Group and industry code</t>
    </r>
  </si>
  <si>
    <r>
      <t xml:space="preserve">Tahun
</t>
    </r>
    <r>
      <rPr>
        <i/>
        <sz val="10"/>
        <rFont val="Arial"/>
        <family val="2"/>
      </rPr>
      <t>Year</t>
    </r>
  </si>
  <si>
    <r>
      <t xml:space="preserve">Bilangan pertubuhan
</t>
    </r>
    <r>
      <rPr>
        <i/>
        <sz val="10"/>
        <rFont val="Arial"/>
        <family val="2"/>
      </rPr>
      <t>Number of establishments</t>
    </r>
  </si>
  <si>
    <r>
      <t xml:space="preserve">Nilai output kasar
</t>
    </r>
    <r>
      <rPr>
        <i/>
        <sz val="10"/>
        <rFont val="Arial"/>
        <family val="2"/>
      </rPr>
      <t>Value of 
gross output</t>
    </r>
  </si>
  <si>
    <r>
      <t xml:space="preserve"> Nilai input perantaraan
</t>
    </r>
    <r>
      <rPr>
        <i/>
        <sz val="10"/>
        <rFont val="Arial"/>
        <family val="2"/>
      </rPr>
      <t>Value of intermediate
input</t>
    </r>
  </si>
  <si>
    <r>
      <t xml:space="preserve">Nilai 
ditambah
</t>
    </r>
    <r>
      <rPr>
        <i/>
        <sz val="10"/>
        <rFont val="Arial"/>
        <family val="2"/>
      </rPr>
      <t>Value 
added</t>
    </r>
  </si>
  <si>
    <r>
      <t xml:space="preserve">Jumlah pekerja
pada bulan Disember atau
pada tempoh
gaji akhir
</t>
    </r>
    <r>
      <rPr>
        <i/>
        <sz val="10"/>
        <rFont val="Arial"/>
        <family val="2"/>
      </rPr>
      <t>Total number of persons engaged during December or the last pay period</t>
    </r>
  </si>
  <si>
    <r>
      <rPr>
        <b/>
        <sz val="10"/>
        <color theme="1"/>
        <rFont val="Arial"/>
        <family val="2"/>
      </rPr>
      <t>Jumlah</t>
    </r>
    <r>
      <rPr>
        <sz val="9"/>
        <rFont val="Arial"/>
        <family val="2"/>
      </rPr>
      <t/>
    </r>
  </si>
  <si>
    <r>
      <t xml:space="preserve">Keterangan kumpulan dan industri 
</t>
    </r>
    <r>
      <rPr>
        <i/>
        <sz val="10"/>
        <rFont val="Arial"/>
        <family val="2"/>
      </rPr>
      <t>Group and industry description</t>
    </r>
  </si>
  <si>
    <r>
      <t xml:space="preserve"> Nilai input perantaraan
</t>
    </r>
    <r>
      <rPr>
        <i/>
        <sz val="10"/>
        <rFont val="Arial"/>
        <family val="2"/>
      </rPr>
      <t>Value of intermediate input</t>
    </r>
  </si>
  <si>
    <r>
      <rPr>
        <b/>
        <sz val="10"/>
        <rFont val="Arial"/>
        <family val="2"/>
      </rPr>
      <t>Jumlah</t>
    </r>
    <r>
      <rPr>
        <sz val="9"/>
        <rFont val="Arial"/>
        <family val="2"/>
      </rPr>
      <t/>
    </r>
  </si>
  <si>
    <r>
      <t xml:space="preserve">Nilai output
kasar
</t>
    </r>
    <r>
      <rPr>
        <i/>
        <sz val="10"/>
        <rFont val="Arial"/>
        <family val="2"/>
      </rPr>
      <t>Value of
gross output</t>
    </r>
  </si>
  <si>
    <r>
      <t xml:space="preserve">Nilai
ditambah
</t>
    </r>
    <r>
      <rPr>
        <i/>
        <sz val="10"/>
        <rFont val="Arial"/>
        <family val="2"/>
      </rPr>
      <t>Value
added</t>
    </r>
  </si>
  <si>
    <r>
      <t xml:space="preserve">Jumlah pekerja
pada bulan
Disember atau
pada tempoh
gaji akhir
</t>
    </r>
    <r>
      <rPr>
        <i/>
        <sz val="10"/>
        <rFont val="Arial"/>
        <family val="2"/>
      </rPr>
      <t>Total number of persons engaged during December
or the last pay
period</t>
    </r>
  </si>
  <si>
    <r>
      <t xml:space="preserve">Nilai output kasar
</t>
    </r>
    <r>
      <rPr>
        <i/>
        <sz val="10"/>
        <rFont val="Arial"/>
        <family val="2"/>
      </rPr>
      <t>Value of
gross output</t>
    </r>
  </si>
  <si>
    <r>
      <t xml:space="preserve"> Nilai input perantaraan
</t>
    </r>
    <r>
      <rPr>
        <i/>
        <sz val="10"/>
        <rFont val="Arial"/>
        <family val="2"/>
      </rPr>
      <t>Value of
 intermediate
input</t>
    </r>
  </si>
  <si>
    <r>
      <t xml:space="preserve">Nilai 
ditambah
</t>
    </r>
    <r>
      <rPr>
        <i/>
        <sz val="10"/>
        <rFont val="Arial"/>
        <family val="2"/>
      </rPr>
      <t>Value
 added</t>
    </r>
  </si>
  <si>
    <r>
      <t xml:space="preserve">Jumlah pekerja
pada bulan
Disember atau
pada tempoh
gaji akhir
</t>
    </r>
    <r>
      <rPr>
        <i/>
        <sz val="10"/>
        <rFont val="Arial"/>
        <family val="2"/>
      </rPr>
      <t>Total number of 
persons engaged
during December
or the last pay
period</t>
    </r>
  </si>
  <si>
    <r>
      <t xml:space="preserve">Taraf sah organisasi
</t>
    </r>
    <r>
      <rPr>
        <i/>
        <sz val="10"/>
        <rFont val="Arial"/>
        <family val="2"/>
      </rPr>
      <t>Legal organisation</t>
    </r>
  </si>
  <si>
    <r>
      <t xml:space="preserve">Saiz pekerja
</t>
    </r>
    <r>
      <rPr>
        <i/>
        <sz val="10"/>
        <rFont val="Arial"/>
        <family val="2"/>
      </rPr>
      <t xml:space="preserve">Employment size </t>
    </r>
  </si>
  <si>
    <t>Jadual 7: Perangkaan utama sektor bekalan air; pembetungan, pengurusan sisa dan aktiviti pemulihan mengikut saiz output, 2015</t>
  </si>
  <si>
    <t>Table 7: Principal statistics of water supply; sewerage, waste management and remediation activities sector by output size, 2015</t>
  </si>
  <si>
    <r>
      <t xml:space="preserve">Saiz output
</t>
    </r>
    <r>
      <rPr>
        <i/>
        <sz val="10"/>
        <rFont val="Arial"/>
        <family val="2"/>
      </rPr>
      <t xml:space="preserve">Output size </t>
    </r>
  </si>
  <si>
    <r>
      <t xml:space="preserve">Nilai output 
kasar
</t>
    </r>
    <r>
      <rPr>
        <i/>
        <sz val="10"/>
        <rFont val="Arial"/>
        <family val="2"/>
      </rPr>
      <t>Value of      
gross output</t>
    </r>
  </si>
  <si>
    <r>
      <t xml:space="preserve"> Nilai input perantaraan
</t>
    </r>
    <r>
      <rPr>
        <i/>
        <sz val="10"/>
        <rFont val="Arial"/>
        <family val="2"/>
      </rPr>
      <t>Value of
intermediate
input</t>
    </r>
  </si>
  <si>
    <r>
      <t xml:space="preserve">Nilai 
ditambah
</t>
    </r>
    <r>
      <rPr>
        <i/>
        <sz val="10"/>
        <rFont val="Arial"/>
        <family val="2"/>
      </rPr>
      <t>Value
added</t>
    </r>
  </si>
  <si>
    <r>
      <t xml:space="preserve">Jumlah pekerja  
pada bulan
Disember atau
pada tempoh 
gaji akhir
</t>
    </r>
    <r>
      <rPr>
        <i/>
        <sz val="10"/>
        <rFont val="Arial"/>
        <family val="2"/>
      </rPr>
      <t>Total number of 
persons engaged 
during December
or the last pay
 period</t>
    </r>
  </si>
  <si>
    <r>
      <t xml:space="preserve">Nilai harta
 tetap yang 
dimiliki pada
 akhir tahun
</t>
    </r>
    <r>
      <rPr>
        <i/>
        <sz val="10"/>
        <rFont val="Arial"/>
        <family val="2"/>
      </rPr>
      <t>Value of fixed</t>
    </r>
    <r>
      <rPr>
        <sz val="10"/>
        <rFont val="Arial"/>
        <family val="2"/>
      </rPr>
      <t xml:space="preserve">
 </t>
    </r>
    <r>
      <rPr>
        <i/>
        <sz val="10"/>
        <rFont val="Arial"/>
        <family val="2"/>
      </rPr>
      <t>assets owned
 as at the end of
 the year</t>
    </r>
  </si>
  <si>
    <t>&lt; 3,000</t>
  </si>
  <si>
    <t>Jadual 8: Perangkaan utama sektor bekalan air; pembetungan, pengurusan sisa dan aktiviti pemulihan mengikut saiz harta tetap, 2015</t>
  </si>
  <si>
    <r>
      <t xml:space="preserve">Nilai output 
kasar
</t>
    </r>
    <r>
      <rPr>
        <i/>
        <sz val="10"/>
        <rFont val="Arial"/>
        <family val="2"/>
      </rPr>
      <t>Value of 
gross output</t>
    </r>
  </si>
  <si>
    <r>
      <t xml:space="preserve"> Nilai input perantaraan
</t>
    </r>
    <r>
      <rPr>
        <i/>
        <sz val="10"/>
        <rFont val="Arial"/>
        <family val="2"/>
      </rPr>
      <t>Value of 
intermediate
 input</t>
    </r>
  </si>
  <si>
    <t>&lt;100</t>
  </si>
  <si>
    <t>&lt;200</t>
  </si>
  <si>
    <t>&lt;500</t>
  </si>
  <si>
    <t>&lt;1,000</t>
  </si>
  <si>
    <t>&lt;5,000</t>
  </si>
  <si>
    <t>&lt;10,000</t>
  </si>
  <si>
    <t>&lt;50,000</t>
  </si>
  <si>
    <t>&lt;100,000</t>
  </si>
  <si>
    <t>&lt;200,000</t>
  </si>
  <si>
    <r>
      <t xml:space="preserve">Kategori pekerja
</t>
    </r>
    <r>
      <rPr>
        <i/>
        <sz val="10"/>
        <rFont val="Arial"/>
        <family val="2"/>
      </rPr>
      <t>Category of workers</t>
    </r>
  </si>
  <si>
    <r>
      <t xml:space="preserve">Jumlah pekerja pada bulan Disember atau pada 
tempoh gaji terakhir
</t>
    </r>
    <r>
      <rPr>
        <i/>
        <sz val="10"/>
        <rFont val="Arial"/>
        <family val="2"/>
      </rPr>
      <t>Total number of persons engaged during December
 or the last pay period</t>
    </r>
    <r>
      <rPr>
        <b/>
        <sz val="10"/>
        <rFont val="Arial"/>
        <family val="2"/>
      </rPr>
      <t xml:space="preserve">
</t>
    </r>
  </si>
  <si>
    <r>
      <t xml:space="preserve">Gaji &amp; upah yang dibayar
</t>
    </r>
    <r>
      <rPr>
        <i/>
        <sz val="10"/>
        <rFont val="Arial"/>
        <family val="2"/>
      </rPr>
      <t>Salaries &amp; wages paid</t>
    </r>
  </si>
  <si>
    <t>Jumlah pemilik yang bekerja dan pekerja keluarga tidak bergaji</t>
  </si>
  <si>
    <t>n.a</t>
  </si>
  <si>
    <t>Total working proprietors and unpaid family workers</t>
  </si>
  <si>
    <r>
      <rPr>
        <b/>
        <sz val="10"/>
        <rFont val="Arial"/>
        <family val="2"/>
      </rPr>
      <t>Pemilik yang bekerja dan rakan niaga yang aktif</t>
    </r>
    <r>
      <rPr>
        <i/>
        <sz val="10"/>
        <rFont val="Arial"/>
        <family val="2"/>
      </rPr>
      <t xml:space="preserve">
Working proprietors and active business partners</t>
    </r>
  </si>
  <si>
    <r>
      <rPr>
        <b/>
        <sz val="10"/>
        <rFont val="Arial"/>
        <family val="2"/>
      </rPr>
      <t>Pekerja Sokongan Perkeranian</t>
    </r>
    <r>
      <rPr>
        <i/>
        <sz val="10"/>
        <rFont val="Arial"/>
        <family val="2"/>
      </rPr>
      <t xml:space="preserve">
Clerical Support Workers</t>
    </r>
  </si>
  <si>
    <r>
      <rPr>
        <b/>
        <sz val="10"/>
        <rFont val="Arial"/>
        <family val="2"/>
      </rPr>
      <t>Pekerja Perkhidmatan dan Jualan</t>
    </r>
    <r>
      <rPr>
        <i/>
        <sz val="10"/>
        <rFont val="Arial"/>
        <family val="2"/>
      </rPr>
      <t xml:space="preserve">
Service and Sales Workers </t>
    </r>
  </si>
  <si>
    <r>
      <rPr>
        <b/>
        <sz val="10"/>
        <rFont val="Arial"/>
        <family val="2"/>
      </rPr>
      <t>Pekerja Asas</t>
    </r>
    <r>
      <rPr>
        <i/>
        <sz val="10"/>
        <rFont val="Arial"/>
        <family val="2"/>
      </rPr>
      <t xml:space="preserve">
Elementary Occupations</t>
    </r>
  </si>
  <si>
    <r>
      <t xml:space="preserve">Kod kumpulan dan industri
</t>
    </r>
    <r>
      <rPr>
        <i/>
        <sz val="10"/>
        <rFont val="Arial"/>
        <family val="2"/>
      </rPr>
      <t>Group and industry code</t>
    </r>
  </si>
  <si>
    <r>
      <t xml:space="preserve">Jumlah pekerja pada bulan Disember atau pada tempoh gaji terakhir                                                                                                                                                                                                          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</si>
  <si>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Jumlah                     </t>
    </r>
    <r>
      <rPr>
        <i/>
        <sz val="10"/>
        <rFont val="Arial"/>
        <family val="2"/>
      </rPr>
      <t>Total</t>
    </r>
  </si>
  <si>
    <r>
      <t xml:space="preserve">Pemilik yang bekerja, rakan niaga yang aktif dan pekerja keluarga yang tidak bergaji                                           </t>
    </r>
    <r>
      <rPr>
        <i/>
        <sz val="10"/>
        <rFont val="Arial"/>
        <family val="2"/>
      </rPr>
      <t xml:space="preserve">Working proprietors, active busness partners and unpaid family workers </t>
    </r>
  </si>
  <si>
    <r>
      <t xml:space="preserve">Pekerja 
sepenuh masa
</t>
    </r>
    <r>
      <rPr>
        <i/>
        <sz val="10"/>
        <rFont val="Arial"/>
        <family val="2"/>
      </rPr>
      <t xml:space="preserve">Full-time
employees
</t>
    </r>
  </si>
  <si>
    <r>
      <t xml:space="preserve">Pekerja
sambilan            </t>
    </r>
    <r>
      <rPr>
        <i/>
        <sz val="10"/>
        <rFont val="Arial"/>
        <family val="2"/>
      </rPr>
      <t xml:space="preserve">Part-time employees   </t>
    </r>
  </si>
  <si>
    <t>Pengumpulan sisa pepejal yang tidak berbahaya
di kawasan setempat</t>
  </si>
  <si>
    <t>Collection of non-hazardous solid waste within 
a local area</t>
  </si>
  <si>
    <t>Pengumpulan sampah dalam tong sampah
di kawasan awam</t>
  </si>
  <si>
    <r>
      <t>Keterangan kumpulan industri</t>
    </r>
    <r>
      <rPr>
        <i/>
        <sz val="10"/>
        <rFont val="Arial"/>
        <family val="2"/>
      </rPr>
      <t xml:space="preserve">
Group and industry description</t>
    </r>
  </si>
  <si>
    <r>
      <t xml:space="preserve">Kod kumpulan dan industri
</t>
    </r>
    <r>
      <rPr>
        <i/>
        <sz val="10"/>
        <rFont val="Arial"/>
        <family val="2"/>
      </rPr>
      <t>Group and industry</t>
    </r>
  </si>
  <si>
    <r>
      <t xml:space="preserve">Jumlah
</t>
    </r>
    <r>
      <rPr>
        <i/>
        <sz val="10"/>
        <rFont val="Arial"/>
        <family val="2"/>
      </rPr>
      <t>Total</t>
    </r>
  </si>
  <si>
    <r>
      <t xml:space="preserve">Jumlah pekerja 
</t>
    </r>
    <r>
      <rPr>
        <i/>
        <sz val="10"/>
        <rFont val="Arial"/>
        <family val="2"/>
      </rPr>
      <t xml:space="preserve">Total number of 
persons engaged </t>
    </r>
  </si>
  <si>
    <r>
      <t xml:space="preserve">Pemilik yang bekerja, rakan niaga yang aktif dan pekerja keluarga yang tidak bergaji 
</t>
    </r>
    <r>
      <rPr>
        <i/>
        <sz val="10"/>
        <rFont val="Arial"/>
        <family val="2"/>
      </rPr>
      <t>Working proprietors, active business partners and unpaid family workers</t>
    </r>
  </si>
  <si>
    <r>
      <t xml:space="preserve">Lelaki
</t>
    </r>
    <r>
      <rPr>
        <i/>
        <sz val="10"/>
        <rFont val="Arial"/>
        <family val="2"/>
      </rPr>
      <t>Male</t>
    </r>
  </si>
  <si>
    <r>
      <t xml:space="preserve">Perempuan
</t>
    </r>
    <r>
      <rPr>
        <i/>
        <sz val="10"/>
        <rFont val="Arial"/>
        <family val="2"/>
      </rPr>
      <t>Female</t>
    </r>
  </si>
  <si>
    <t xml:space="preserve">(RM'000)    </t>
  </si>
  <si>
    <r>
      <rPr>
        <b/>
        <sz val="10"/>
        <rFont val="Arial"/>
        <family val="2"/>
      </rPr>
      <t>Jumlah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</t>
    </r>
  </si>
  <si>
    <t>Purification and distribution of water for supply purposes</t>
  </si>
  <si>
    <t>Pembetungan</t>
  </si>
  <si>
    <t>Sewerage</t>
  </si>
  <si>
    <t>Pengumpulan sisa</t>
  </si>
  <si>
    <t>Pengumpulan sisa pepejal yang tidak berbahaya di kawasan seumpamanya</t>
  </si>
  <si>
    <t>Collection of refuse in litter-bins in public</t>
  </si>
  <si>
    <t>Waste treatment and disposal non-hazardous waste</t>
  </si>
  <si>
    <t>Meremukkan secara mekanikal sisa logam</t>
  </si>
  <si>
    <t>Material recovery n.e.c.</t>
  </si>
  <si>
    <r>
      <t>Jenis harta</t>
    </r>
    <r>
      <rPr>
        <i/>
        <sz val="10"/>
        <rFont val="Arial"/>
        <family val="2"/>
      </rPr>
      <t xml:space="preserve">
Type of assets</t>
    </r>
  </si>
  <si>
    <r>
      <t xml:space="preserve">Nilai buku bersih
seperti pada
1.1.2015
</t>
    </r>
    <r>
      <rPr>
        <i/>
        <sz val="10"/>
        <rFont val="Arial"/>
        <family val="2"/>
      </rPr>
      <t>Net book value 
as at  1.1.2015</t>
    </r>
  </si>
  <si>
    <r>
      <t xml:space="preserve">Perbelanjaan
modal
</t>
    </r>
    <r>
      <rPr>
        <i/>
        <sz val="10"/>
        <rFont val="Arial"/>
        <family val="2"/>
      </rPr>
      <t>Capital 
expenditure</t>
    </r>
  </si>
  <si>
    <r>
      <t xml:space="preserve">Harta yang dijual atau ditamatkan penggunaanya
</t>
    </r>
    <r>
      <rPr>
        <i/>
        <sz val="10"/>
        <rFont val="Arial"/>
        <family val="2"/>
      </rPr>
      <t>Assets sold or discarded</t>
    </r>
  </si>
  <si>
    <r>
      <t xml:space="preserve">Keuntungan/ kerugian daripada jualan/penilaian
semula harta
</t>
    </r>
    <r>
      <rPr>
        <i/>
        <sz val="10"/>
        <rFont val="Arial"/>
        <family val="2"/>
      </rPr>
      <t>Gain/loss from sales/
evaluation of assets</t>
    </r>
  </si>
  <si>
    <r>
      <t xml:space="preserve">Susut nilai
semasa
</t>
    </r>
    <r>
      <rPr>
        <i/>
        <sz val="10"/>
        <rFont val="Arial"/>
        <family val="2"/>
      </rPr>
      <t>Curret 
depreciation</t>
    </r>
  </si>
  <si>
    <t>Harta tetap</t>
  </si>
  <si>
    <t>Fixed assets</t>
  </si>
  <si>
    <t>Tanah</t>
  </si>
  <si>
    <t>Land</t>
  </si>
  <si>
    <t>Bangunan dan binaan lain</t>
  </si>
  <si>
    <t>Buildings and other construction</t>
  </si>
  <si>
    <t>Tempat kediaman</t>
  </si>
  <si>
    <t>Residential</t>
  </si>
  <si>
    <t>Bukan tempat kediaman</t>
  </si>
  <si>
    <t>Non-residential</t>
  </si>
  <si>
    <t>Binaan lain</t>
  </si>
  <si>
    <t>Alat pengangkutan</t>
  </si>
  <si>
    <t>Transport equipment</t>
  </si>
  <si>
    <t>Kereta penumpang</t>
  </si>
  <si>
    <t>Passenger cars</t>
  </si>
  <si>
    <t>Lori, van pikap dsb</t>
  </si>
  <si>
    <t>Lorries, vans, pick-ups etc</t>
  </si>
  <si>
    <t>Lain-lain</t>
  </si>
  <si>
    <t>Others</t>
  </si>
  <si>
    <t>Teknologi maklumat dan komunikasi</t>
  </si>
  <si>
    <t>Information and communications technology</t>
  </si>
  <si>
    <t>Perkakasan komputer</t>
  </si>
  <si>
    <t>Computer hardware</t>
  </si>
  <si>
    <t>Perisian komputer</t>
  </si>
  <si>
    <t>Computer software</t>
  </si>
  <si>
    <t>Peralatan telekomunikasi</t>
  </si>
  <si>
    <t>Telecommunications equipment</t>
  </si>
  <si>
    <t>Jentera dan kelengkapan</t>
  </si>
  <si>
    <t>Machinery and equipment</t>
  </si>
  <si>
    <t>Perabot dan pemasangan</t>
  </si>
  <si>
    <t>Furniture and fittings</t>
  </si>
  <si>
    <t>Harta-harta lain</t>
  </si>
  <si>
    <t>Other assets</t>
  </si>
  <si>
    <t>Muhibah, paten</t>
  </si>
  <si>
    <t>Goodwill, patent</t>
  </si>
  <si>
    <t>Kerja dalam pelaksanaan</t>
  </si>
  <si>
    <t>Work in-progress</t>
  </si>
  <si>
    <r>
      <t xml:space="preserve">Keterangan kumpulan 
</t>
    </r>
    <r>
      <rPr>
        <i/>
        <sz val="10"/>
        <rFont val="Arial"/>
        <family val="2"/>
      </rPr>
      <t>Group description</t>
    </r>
  </si>
  <si>
    <r>
      <t xml:space="preserve">Kod kumpulan 
</t>
    </r>
    <r>
      <rPr>
        <i/>
        <sz val="10"/>
        <rFont val="Arial"/>
        <family val="2"/>
      </rPr>
      <t>Group code</t>
    </r>
  </si>
  <si>
    <r>
      <t xml:space="preserve">Jumlah pekerja
pada bulan
Disember atau
 pada tempoh
gaji akhir
</t>
    </r>
    <r>
      <rPr>
        <i/>
        <sz val="10"/>
        <rFont val="Arial"/>
        <family val="2"/>
      </rPr>
      <t>Total number of
persons engaged
during December
or the last pay
period</t>
    </r>
  </si>
  <si>
    <r>
      <t>Johor</t>
    </r>
    <r>
      <rPr>
        <b/>
        <vertAlign val="superscript"/>
        <sz val="10"/>
        <rFont val="Arial"/>
        <family val="2"/>
      </rPr>
      <t>1</t>
    </r>
  </si>
  <si>
    <r>
      <t>Kedah</t>
    </r>
    <r>
      <rPr>
        <b/>
        <vertAlign val="superscript"/>
        <sz val="10"/>
        <rFont val="Arial"/>
        <family val="2"/>
      </rPr>
      <t>2</t>
    </r>
  </si>
  <si>
    <r>
      <t>Melaka</t>
    </r>
    <r>
      <rPr>
        <b/>
        <vertAlign val="superscript"/>
        <sz val="10"/>
        <rFont val="Arial"/>
        <family val="2"/>
      </rPr>
      <t>3</t>
    </r>
  </si>
  <si>
    <r>
      <t>W.P. Kuala Lumpur</t>
    </r>
    <r>
      <rPr>
        <b/>
        <vertAlign val="superscript"/>
        <sz val="10"/>
        <rFont val="Arial"/>
        <family val="2"/>
      </rPr>
      <t>4</t>
    </r>
  </si>
  <si>
    <r>
      <t>Nota/</t>
    </r>
    <r>
      <rPr>
        <i/>
        <sz val="10"/>
        <color theme="1"/>
        <rFont val="Arial"/>
        <family val="2"/>
      </rPr>
      <t>Note</t>
    </r>
    <r>
      <rPr>
        <b/>
        <sz val="10"/>
        <color theme="1"/>
        <rFont val="Arial"/>
        <family val="2"/>
      </rPr>
      <t xml:space="preserve"> : </t>
    </r>
    <r>
      <rPr>
        <b/>
        <vertAlign val="superscript"/>
        <sz val="10"/>
        <color theme="1"/>
        <rFont val="Arial"/>
        <family val="2"/>
      </rPr>
      <t xml:space="preserve">1 </t>
    </r>
    <r>
      <rPr>
        <b/>
        <sz val="10"/>
        <color theme="1"/>
        <rFont val="Arial"/>
        <family val="2"/>
      </rPr>
      <t xml:space="preserve">Termasuk Pahang / </t>
    </r>
    <r>
      <rPr>
        <i/>
        <sz val="10"/>
        <color theme="1"/>
        <rFont val="Arial"/>
        <family val="2"/>
      </rPr>
      <t xml:space="preserve">Include Pahang
                   </t>
    </r>
    <r>
      <rPr>
        <b/>
        <vertAlign val="superscript"/>
        <sz val="10"/>
        <color theme="1"/>
        <rFont val="Arial"/>
        <family val="2"/>
      </rPr>
      <t>2</t>
    </r>
    <r>
      <rPr>
        <b/>
        <sz val="10"/>
        <color theme="1"/>
        <rFont val="Arial"/>
        <family val="2"/>
      </rPr>
      <t xml:space="preserve"> Termasuk Perlis </t>
    </r>
    <r>
      <rPr>
        <i/>
        <sz val="10"/>
        <color theme="1"/>
        <rFont val="Arial"/>
        <family val="2"/>
      </rPr>
      <t xml:space="preserve">I Include Perlis
                  </t>
    </r>
    <r>
      <rPr>
        <i/>
        <vertAlign val="superscript"/>
        <sz val="10"/>
        <color theme="1"/>
        <rFont val="Arial"/>
        <family val="2"/>
      </rPr>
      <t xml:space="preserve"> </t>
    </r>
    <r>
      <rPr>
        <b/>
        <vertAlign val="superscript"/>
        <sz val="10"/>
        <color theme="1"/>
        <rFont val="Arial"/>
        <family val="2"/>
      </rPr>
      <t>3</t>
    </r>
    <r>
      <rPr>
        <b/>
        <sz val="10"/>
        <color theme="1"/>
        <rFont val="Arial"/>
        <family val="2"/>
      </rPr>
      <t xml:space="preserve"> Termasuk Negeri Sembilan / </t>
    </r>
    <r>
      <rPr>
        <i/>
        <sz val="10"/>
        <color theme="1"/>
        <rFont val="Arial"/>
        <family val="2"/>
      </rPr>
      <t xml:space="preserve">Include Negeri Sembilan
                   </t>
    </r>
    <r>
      <rPr>
        <b/>
        <vertAlign val="superscript"/>
        <sz val="10"/>
        <color theme="1"/>
        <rFont val="Arial"/>
        <family val="2"/>
      </rPr>
      <t>4</t>
    </r>
    <r>
      <rPr>
        <b/>
        <sz val="10"/>
        <color theme="1"/>
        <rFont val="Arial"/>
        <family val="2"/>
      </rPr>
      <t xml:space="preserve"> Termasuk W.P. Labuan / </t>
    </r>
    <r>
      <rPr>
        <i/>
        <sz val="10"/>
        <color theme="1"/>
        <rFont val="Arial"/>
        <family val="2"/>
      </rPr>
      <t>Include W.P. Labuan</t>
    </r>
  </si>
  <si>
    <r>
      <t xml:space="preserve">Jumlah pekerja pada bulan Disember atau pada tempoh gaji terakhir                                                                                                     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</si>
  <si>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Pekerja dibekalkan 
oleh pertubuhan lain
</t>
    </r>
    <r>
      <rPr>
        <i/>
        <sz val="10"/>
        <rFont val="Arial"/>
        <family val="2"/>
      </rPr>
      <t>Persons outsourced by other establishment</t>
    </r>
  </si>
  <si>
    <r>
      <t xml:space="preserve">Jumlah
</t>
    </r>
    <r>
      <rPr>
        <i/>
        <sz val="10"/>
        <rFont val="Arial"/>
        <family val="2"/>
      </rPr>
      <t>Total</t>
    </r>
    <r>
      <rPr>
        <b/>
        <sz val="10"/>
        <rFont val="Arial"/>
        <family val="2"/>
      </rPr>
      <t xml:space="preserve">
</t>
    </r>
  </si>
  <si>
    <r>
      <t xml:space="preserve">Pemilik yang bekerja dan pekerja keluarga
 tidak bergaji
</t>
    </r>
    <r>
      <rPr>
        <i/>
        <sz val="10"/>
        <rFont val="Arial"/>
        <family val="2"/>
      </rPr>
      <t>Working proprietors 
and unpaid family workers</t>
    </r>
  </si>
  <si>
    <r>
      <t xml:space="preserve">Pekerja 
sepenuh masa
</t>
    </r>
    <r>
      <rPr>
        <i/>
        <sz val="10"/>
        <rFont val="Arial"/>
        <family val="2"/>
      </rPr>
      <t>Full-time
 employees</t>
    </r>
  </si>
  <si>
    <r>
      <t xml:space="preserve">Pekerja 
sambilan
</t>
    </r>
    <r>
      <rPr>
        <i/>
        <sz val="10"/>
        <rFont val="Arial"/>
        <family val="2"/>
      </rPr>
      <t>Part-time 
employees</t>
    </r>
  </si>
  <si>
    <t xml:space="preserve"> </t>
  </si>
  <si>
    <t>Warganegara</t>
  </si>
  <si>
    <t>Bukan Warganegara</t>
  </si>
  <si>
    <t>Citizen</t>
  </si>
  <si>
    <t>Non-citizen</t>
  </si>
  <si>
    <r>
      <t xml:space="preserve">Kategori kemahiran
</t>
    </r>
    <r>
      <rPr>
        <i/>
        <sz val="10"/>
        <rFont val="Arial"/>
        <family val="2"/>
      </rPr>
      <t>Category of skills</t>
    </r>
  </si>
  <si>
    <r>
      <t xml:space="preserve">Mahir
</t>
    </r>
    <r>
      <rPr>
        <i/>
        <sz val="10"/>
        <rFont val="Arial"/>
        <family val="2"/>
      </rPr>
      <t>High-skilled</t>
    </r>
  </si>
  <si>
    <r>
      <t xml:space="preserve">Separa Mahir
</t>
    </r>
    <r>
      <rPr>
        <i/>
        <sz val="10"/>
        <rFont val="Arial"/>
        <family val="2"/>
      </rPr>
      <t>Semi-skilled</t>
    </r>
  </si>
  <si>
    <r>
      <rPr>
        <b/>
        <sz val="10"/>
        <rFont val="Arial"/>
        <family val="2"/>
      </rPr>
      <t>Kurang Mahir</t>
    </r>
    <r>
      <rPr>
        <i/>
        <sz val="10"/>
        <rFont val="Arial"/>
        <family val="2"/>
      </rPr>
      <t xml:space="preserve">
Low-skilled</t>
    </r>
  </si>
  <si>
    <r>
      <t xml:space="preserve">Keterangan kumpulan </t>
    </r>
    <r>
      <rPr>
        <i/>
        <sz val="10"/>
        <rFont val="Arial"/>
        <family val="2"/>
      </rPr>
      <t xml:space="preserve">
Group description</t>
    </r>
  </si>
  <si>
    <r>
      <t xml:space="preserve">Kod
kumpulan
</t>
    </r>
    <r>
      <rPr>
        <i/>
        <sz val="10"/>
        <rFont val="Arial"/>
        <family val="2"/>
      </rPr>
      <t xml:space="preserve">Group code </t>
    </r>
  </si>
  <si>
    <r>
      <t xml:space="preserve">Jumlah pekerja pada bulan Disember atau pada tempoh gaji terakhir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</si>
  <si>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Mahir
</t>
    </r>
    <r>
      <rPr>
        <i/>
        <sz val="10"/>
        <rFont val="Arial"/>
        <family val="2"/>
      </rPr>
      <t>High -Skilled</t>
    </r>
  </si>
  <si>
    <r>
      <t xml:space="preserve">Separuh Mahir
</t>
    </r>
    <r>
      <rPr>
        <i/>
        <sz val="10"/>
        <rFont val="Arial"/>
        <family val="2"/>
      </rPr>
      <t>Semi-Skilled</t>
    </r>
  </si>
  <si>
    <r>
      <t xml:space="preserve">Kurang Mahir 
</t>
    </r>
    <r>
      <rPr>
        <i/>
        <sz val="10"/>
        <rFont val="Arial"/>
        <family val="2"/>
      </rPr>
      <t>Low-Skilled</t>
    </r>
  </si>
  <si>
    <r>
      <rPr>
        <b/>
        <sz val="10"/>
        <rFont val="Arial"/>
        <family val="2"/>
      </rPr>
      <t>Jumlah pekerja pada bulan Disember atau pada tempoh gaji terakhir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Total number of persons engaged during December or the last pay period</t>
    </r>
  </si>
  <si>
    <r>
      <t xml:space="preserve">Hak milik
</t>
    </r>
    <r>
      <rPr>
        <i/>
        <sz val="10"/>
        <rFont val="Arial"/>
        <family val="2"/>
      </rPr>
      <t>Ownership</t>
    </r>
  </si>
  <si>
    <r>
      <t xml:space="preserve">Nilai harta
tetap yang dimiliki pada akhir tahun
</t>
    </r>
    <r>
      <rPr>
        <i/>
        <sz val="10"/>
        <rFont val="Arial"/>
        <family val="2"/>
      </rPr>
      <t>Value of fixed assets owned
as at the end of
the year</t>
    </r>
  </si>
  <si>
    <r>
      <t xml:space="preserve">Nilai harta tetap yang dimiliki pada akhir tahun
</t>
    </r>
    <r>
      <rPr>
        <i/>
        <sz val="10"/>
        <rFont val="Arial"/>
        <family val="2"/>
      </rPr>
      <t>Value of fixed assets owned as at the end of the year</t>
    </r>
  </si>
  <si>
    <r>
      <t xml:space="preserve">Nilai harta
tetap yang
dimiliki pada
akhir tahun
</t>
    </r>
    <r>
      <rPr>
        <i/>
        <sz val="10"/>
        <rFont val="Arial"/>
        <family val="2"/>
      </rPr>
      <t>Value of fixed assets owned
as at the end of
the year</t>
    </r>
  </si>
  <si>
    <r>
      <t xml:space="preserve">Nilai harta
tetap yang
dimiliki pada
akhir tahun
</t>
    </r>
    <r>
      <rPr>
        <i/>
        <sz val="10"/>
        <rFont val="Arial"/>
        <family val="2"/>
      </rPr>
      <t>Value of fixed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assets owned
as at the end of
the year</t>
    </r>
  </si>
  <si>
    <t>Malaysian residents</t>
  </si>
  <si>
    <t>Bukan residen Malaysia</t>
  </si>
  <si>
    <t>Jadual 6: Perangkaan utama sektor bekalan air; pembetungan, pengurusan sisa dan aktiviti pemulihan mengikut saiz pekerja, 2015</t>
  </si>
  <si>
    <r>
      <rPr>
        <b/>
        <sz val="10"/>
        <rFont val="Arial"/>
        <family val="2"/>
      </rPr>
      <t>Pekerja Kemahiran dan Pekerja Pertukangan yang berkaitan</t>
    </r>
    <r>
      <rPr>
        <i/>
        <sz val="10"/>
        <rFont val="Arial"/>
        <family val="2"/>
      </rPr>
      <t xml:space="preserve">
Craft and Releted Trades Workers</t>
    </r>
  </si>
  <si>
    <t>Table 2: Principal statistics of water supply; sewerage, waste management and remediation activities sector by group and industry, 2015 (cont'd)</t>
  </si>
  <si>
    <r>
      <t xml:space="preserve">Nilai buku bersih seperti pada 31.12.2015
</t>
    </r>
    <r>
      <rPr>
        <i/>
        <sz val="10"/>
        <rFont val="Arial"/>
        <family val="2"/>
      </rPr>
      <t>Net book value 
as at 31.12.2015</t>
    </r>
  </si>
  <si>
    <r>
      <t xml:space="preserve">Nilai harta
tetap yang
dimiliki pada
akhir tahun
</t>
    </r>
    <r>
      <rPr>
        <i/>
        <sz val="10"/>
        <rFont val="Arial"/>
        <family val="2"/>
      </rPr>
      <t>Value of fixed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assets owned
as at the end
of the year</t>
    </r>
  </si>
  <si>
    <r>
      <t xml:space="preserve">Jumlah pekerja pada bulan Disember atau pada tempoh gaji terakhir
</t>
    </r>
    <r>
      <rPr>
        <i/>
        <sz val="10"/>
        <rFont val="Arial"/>
        <family val="2"/>
      </rPr>
      <t>Total number of persons engaged during December or the last pay period</t>
    </r>
    <r>
      <rPr>
        <b/>
        <sz val="10"/>
        <rFont val="Arial"/>
        <family val="2"/>
      </rPr>
      <t xml:space="preserve">
</t>
    </r>
  </si>
  <si>
    <r>
      <rPr>
        <b/>
        <sz val="10"/>
        <rFont val="Arial"/>
        <family val="2"/>
      </rPr>
      <t>Pekerja Kemahiran dan Pekerja Pertukangan yang berkaitan</t>
    </r>
    <r>
      <rPr>
        <i/>
        <sz val="10"/>
        <rFont val="Arial"/>
        <family val="2"/>
      </rPr>
      <t xml:space="preserve">
Craft and Related Trades Workers</t>
    </r>
  </si>
  <si>
    <t>Jadual 1: Perangkaan utama sektor bekalan air; pembetungan, pengurusan sisa dan aktiviti pemulihan mengikut kumpulan industri, 2010 dan 2015</t>
  </si>
  <si>
    <t>Table 1: Principal statistics of water supply; sewerage, waste management and remediation activities sector by industry group, 2010 and 2015</t>
  </si>
  <si>
    <r>
      <t xml:space="preserve">Keterangan kumpulan industri 
</t>
    </r>
    <r>
      <rPr>
        <i/>
        <sz val="10"/>
        <rFont val="Arial"/>
        <family val="2"/>
      </rPr>
      <t>Industry group description</t>
    </r>
  </si>
  <si>
    <t>Below</t>
  </si>
  <si>
    <r>
      <rPr>
        <b/>
        <sz val="10"/>
        <rFont val="Arial"/>
        <family val="2"/>
      </rPr>
      <t>Pekerja keluarga tidak bergaji (semua ahli keluarga 
dan rakan yang tidak menerima upah yang tetap)</t>
    </r>
    <r>
      <rPr>
        <i/>
        <sz val="10"/>
        <rFont val="Arial"/>
        <family val="2"/>
      </rPr>
      <t xml:space="preserve">
Unpaid family workers (all members of family and 
friends not receiving regular wages)</t>
    </r>
  </si>
  <si>
    <r>
      <rPr>
        <b/>
        <sz val="10"/>
        <rFont val="Arial"/>
        <family val="2"/>
      </rPr>
      <t>Jumlah pekerja bergaji (sepenuh masa)</t>
    </r>
    <r>
      <rPr>
        <i/>
        <sz val="10"/>
        <rFont val="Arial"/>
        <family val="2"/>
      </rPr>
      <t xml:space="preserve">
Total paid employees (full-time)</t>
    </r>
  </si>
  <si>
    <r>
      <rPr>
        <b/>
        <sz val="10"/>
        <rFont val="Arial"/>
        <family val="2"/>
      </rPr>
      <t>Profesional</t>
    </r>
    <r>
      <rPr>
        <i/>
        <sz val="10"/>
        <rFont val="Arial"/>
        <family val="2"/>
      </rPr>
      <t xml:space="preserve">
Professionals</t>
    </r>
  </si>
  <si>
    <r>
      <rPr>
        <b/>
        <sz val="10"/>
        <rFont val="Arial"/>
        <family val="2"/>
      </rPr>
      <t>Juruteknik dan Profesional Bersekutu</t>
    </r>
    <r>
      <rPr>
        <i/>
        <sz val="10"/>
        <rFont val="Arial"/>
        <family val="2"/>
      </rPr>
      <t xml:space="preserve">
Technicians and Associate Professionals</t>
    </r>
  </si>
  <si>
    <r>
      <rPr>
        <b/>
        <sz val="10"/>
        <rFont val="Arial"/>
        <family val="2"/>
      </rPr>
      <t>Operator Mesin dan Loji, dan Pemasang</t>
    </r>
    <r>
      <rPr>
        <i/>
        <sz val="10"/>
        <rFont val="Arial"/>
        <family val="2"/>
      </rPr>
      <t xml:space="preserve">
Plant and Machine Operators and Assemblers</t>
    </r>
  </si>
  <si>
    <r>
      <rPr>
        <b/>
        <sz val="10"/>
        <rFont val="Arial"/>
        <family val="2"/>
      </rPr>
      <t>Jumlah pekerja bergaji (sambilan)</t>
    </r>
    <r>
      <rPr>
        <i/>
        <sz val="10"/>
        <rFont val="Arial"/>
        <family val="2"/>
      </rPr>
      <t xml:space="preserve">
Total paid employees (part-time) </t>
    </r>
  </si>
  <si>
    <t>Jadual 12: Nilai harta tetap sektor bekalan air; pembetungan, pengurusan sisa dan aktiviti pemulihan mengikut jenis harta, 2015</t>
  </si>
  <si>
    <t xml:space="preserve">Table 12: Value of fixed assets of water supply; sewerage, waste management and remediation activities sector by type of assets, 2015 </t>
  </si>
  <si>
    <t>Jadual 12: Nilai harta tetap sektor bekalan air; pembetungan, pengurusan sisa dan aktiviti pemulihan mengikut jenis harta, 2015 (samb.)</t>
  </si>
  <si>
    <t>Table 12: Value of fixed assets of water supply; sewerage, waste management and remediation activities sector by type of assets, 2015 (cont'd)</t>
  </si>
  <si>
    <t>Other construction</t>
  </si>
  <si>
    <t>Perbelanjaan penyelidikan dan pembangunan</t>
  </si>
  <si>
    <t>Research and development expenditure</t>
  </si>
  <si>
    <t>Jadual 13: Perangkaan utama pertubuhan milikan wanita sektor bekalan air; pembetungan, pengurusan sisa dan aktiviti pemulihan mengikut kumpulan, 2015</t>
  </si>
  <si>
    <t>Jadual 14: Perangkaan utama pertubuhan milikan wanita sektor bekalan air; pembetungan, pengurusan sisa dan aktiviti pemulihan mengikut negeri, 2015</t>
  </si>
  <si>
    <r>
      <t xml:space="preserve">Gaji &amp; upah
yang dibayar
</t>
    </r>
    <r>
      <rPr>
        <i/>
        <sz val="10"/>
        <rFont val="Arial"/>
        <family val="2"/>
      </rPr>
      <t>Salaries &amp; 
wages paid</t>
    </r>
  </si>
  <si>
    <r>
      <t xml:space="preserve">Gaji &amp; upah 
yang dibayar
</t>
    </r>
    <r>
      <rPr>
        <i/>
        <sz val="10"/>
        <rFont val="Arial"/>
        <family val="2"/>
      </rPr>
      <t>Salaries &amp; 
wages paid</t>
    </r>
  </si>
  <si>
    <r>
      <t xml:space="preserve">Gaji &amp; upah
yang dibayar
</t>
    </r>
    <r>
      <rPr>
        <i/>
        <sz val="10"/>
        <rFont val="Arial"/>
        <family val="2"/>
      </rPr>
      <t>Salaries &amp;
wages paid</t>
    </r>
  </si>
  <si>
    <r>
      <t xml:space="preserve">Gaji &amp; upah 
yang dibayar
</t>
    </r>
    <r>
      <rPr>
        <i/>
        <sz val="10"/>
        <rFont val="Arial"/>
        <family val="2"/>
      </rPr>
      <t>Salaries &amp;
 wages paid</t>
    </r>
  </si>
  <si>
    <r>
      <t xml:space="preserve">Gaji &amp; upah
 yang dibayar
</t>
    </r>
    <r>
      <rPr>
        <i/>
        <sz val="10"/>
        <rFont val="Arial"/>
        <family val="2"/>
      </rPr>
      <t>Salaries &amp;
 wages paid</t>
    </r>
  </si>
  <si>
    <r>
      <t xml:space="preserve">Kelulusan
</t>
    </r>
    <r>
      <rPr>
        <i/>
        <sz val="10"/>
        <rFont val="Arial"/>
        <family val="2"/>
      </rPr>
      <t>Qualification</t>
    </r>
  </si>
  <si>
    <t>Pascasiswazah</t>
  </si>
  <si>
    <t>Postgraduate</t>
  </si>
  <si>
    <t>Bachelor / Advanced Diploma or equivalent</t>
  </si>
  <si>
    <t>Diploma</t>
  </si>
  <si>
    <t>STPM atau yang setaraf</t>
  </si>
  <si>
    <t>STPM or equivalent</t>
  </si>
  <si>
    <r>
      <t xml:space="preserve">* Merujuk kepada kelulusan dalam pengkhususan Teknologi yang diperolehi daripada Rangkaian Universiti Teknikal Malaysia (MTUN)
  </t>
    </r>
    <r>
      <rPr>
        <i/>
        <sz val="10"/>
        <rFont val="Arial"/>
        <family val="2"/>
      </rPr>
      <t>Refers to qualification specialised in Technology obtained from Malaysian Technical University Network (MTUN)</t>
    </r>
  </si>
  <si>
    <t>Sijil</t>
  </si>
  <si>
    <t>Certificate</t>
  </si>
  <si>
    <t>SPM / SPM(V) atau yang setaraf</t>
  </si>
  <si>
    <t>SPM / SPM(V) or equivalent</t>
  </si>
  <si>
    <t>Di bawah taraf kelulusan SPM / SPM(V)</t>
  </si>
  <si>
    <t>Below SPM / SPM(V)</t>
  </si>
  <si>
    <t>Ijazah Sarjana Muda /Diploma Lanjutan atau yang setaraf*</t>
  </si>
  <si>
    <t>Aktiviti pemulihan dan lain-lain perkhidmatan
pengurusan sisa</t>
  </si>
  <si>
    <t>Table 13: Principal statistics of women-owned establishments of water supply; sewerage, waste management and remediation activities sector by group, 2015</t>
  </si>
  <si>
    <t>Jadual 9: Bilangan pekerja dan gaji &amp; upah sektor bekalan air; pembetungan, pengurusan sisa dan aktiviti pemulihan mengikut kategori pekerja, 2015</t>
  </si>
  <si>
    <t>Table 9: Number of persons engaged and salaries &amp; wages of water supply; sewerage, waste management and remediation activities sector by category of workers, 2015</t>
  </si>
  <si>
    <t>Jadual 9: Bilangan pekerja dan gaji &amp; upah sektor bekalan air; pembetungan, pengurusan sisa dan aktiviti pemulihan mengikut kategori pekerja, 2015 (samb.)</t>
  </si>
  <si>
    <t>Table 9: Number of persons engaged and salaries &amp; wages of water supply; sewerage, waste management and remediation activities sector by category of workers, 2015 (cont'd)</t>
  </si>
  <si>
    <t>Table 10: Number of persons engaged of water supply; sewerage, waste management and remediation activities sector by group and industry, 2015</t>
  </si>
  <si>
    <t>Table 10: Number of persons engaged of water supply; sewerage, waste management and remediation activities sector by  group and industry, 2015 (cont'd)</t>
  </si>
  <si>
    <t>Jadual 10: Bilangan pekerja sektor bekalan air; pembetungan, pengurusan sisa dan aktiviti pemulihan mengikut kumpulan dan industri, 2015</t>
  </si>
  <si>
    <t>Jadual 10: Bilangan pekerja sektor bekalan air; pembetungan, pengurusan sisa dan aktiviti pemulihan mengikut kumpulan dan industri, 2015 (samb.)</t>
  </si>
  <si>
    <t>Jadual 10:Bilangan pekerja sektor bekalan air; pembetungan, pengurusan sisa dan aktiviti pemulihan mengikut kumpulan dan industri, 2015 (samb.)</t>
  </si>
  <si>
    <t>Jadual 11: Bilangan pekerja sektor bekalan air; pembetungan, pengurusan sisa dan aktiviti pemulihan mengikut jantina dan industri, 2015</t>
  </si>
  <si>
    <t>Jadual 11: Bilangan pekerja sektor bekalan air; pembetungan, pengurusan sisa dan aktiviti pemulihan mengikut jantina dan industri, 2015 (samb.)</t>
  </si>
  <si>
    <t xml:space="preserve">Table 11: Number of persons engaged of water supply; sewerage, waste management and remediation activities sector by sex and industry, 2015 </t>
  </si>
  <si>
    <t>Table 11: Number of persons engaged of water supply; sewerage, waste management and remediation activities sector by sex and industry, 2015 (cont'd)</t>
  </si>
  <si>
    <t>Jadual 15: Bilangan pekerja sektor bekalan air; pembetungan, pengurusan sisa dan aktiviti pemulihan mengikut negeri, 2015</t>
  </si>
  <si>
    <t>Jadual 16: Bilangan pekerja sektor bekalan air; pembetungan, pengurusan sisa dan aktiviti pemulihan mengikut kewarganegaraan dan kategori pekerja, 2015</t>
  </si>
  <si>
    <t>Jadual 16: Bilangan pekerja sektor bekalan air; pembetungan, pengurusan sisa dan aktiviti pemulihan mengikut kewarganegaraan dan kategori pekerja, 2015 (samb.)</t>
  </si>
  <si>
    <t>Table 16: Number of persons engaged of water supply; sewerage, waste management and remediation activities sector by citizenship and category of workers, 2015</t>
  </si>
  <si>
    <t>Table 16: Number of persons engaged of water supply; sewerage, waste management and remediation activities sector by citizenship and category of workers, 2015 (cont'd)</t>
  </si>
  <si>
    <t>Table 17: Number of persons engaged of water supply; sewerage, waste management and remediation activities sector by sex and qualification, 2015</t>
  </si>
  <si>
    <t>Jadual 17: Bilangan pekerja sektor bekalan air; pembetungan, pengurusan sisa dan aktiviti pemulihan mengikut jantina dan kelulusan, 2015</t>
  </si>
  <si>
    <t>Jadual 18: Bilangan pekerja bergaji sepenuh masa dan gaji &amp; upah sektor bekalan air; pembetungan, pengurusan sisa dan aktiviti pemulihan mengikut kategori kemahiran dan jantina, 2015</t>
  </si>
  <si>
    <t>Table 18: Number of paid full-time employees and salaries &amp; wages of water supply; sewerage, waste management and remediation activities sector by category of skills and sex, 2015</t>
  </si>
  <si>
    <t>Jadual 19: Bilangan pekerja bergaji sepenuh masa sektor bekalan air; pembetungan, pengurusan sisa dan aktiviti pemulihan mengikut kategori kemahiran dan kumpulan, 2015</t>
  </si>
  <si>
    <t>Jadual 20: Bilangan pekerja bergaji sepenuh masa sektor bekalan air; pembetungan, pengurusan sisa dan aktiviti pemulihan mengikut kategori kemahiran dan negeri, 2015</t>
  </si>
  <si>
    <t>Table 19: Number of paid full-time employees of water supply; sewerage, waste management and remediation activities sector by category of skills and group, 2015</t>
  </si>
  <si>
    <r>
      <t xml:space="preserve">Negeri 
</t>
    </r>
    <r>
      <rPr>
        <i/>
        <sz val="10"/>
        <rFont val="Arial"/>
        <family val="2"/>
      </rPr>
      <t>States</t>
    </r>
  </si>
  <si>
    <t>Table 3: Principal statistics of water supply; sewerage, waste management and remediation activities sector by states, 2015</t>
  </si>
  <si>
    <t>Table 14: Principal statistics of women-owned establishments of water supply; sewerage, waste management and remediation activities sector by states, 2015</t>
  </si>
  <si>
    <r>
      <t xml:space="preserve">Negeri
</t>
    </r>
    <r>
      <rPr>
        <i/>
        <sz val="10"/>
        <rFont val="Arial"/>
        <family val="2"/>
      </rPr>
      <t>States</t>
    </r>
  </si>
  <si>
    <r>
      <rPr>
        <b/>
        <sz val="10"/>
        <rFont val="Arial"/>
        <family val="2"/>
      </rPr>
      <t xml:space="preserve">Negeri </t>
    </r>
    <r>
      <rPr>
        <i/>
        <sz val="10"/>
        <rFont val="Arial"/>
        <family val="2"/>
      </rPr>
      <t xml:space="preserve">
States</t>
    </r>
  </si>
  <si>
    <t>Table 15: Number of persons engaged of water supply; sewerage, waste management and remediation activities sector by states, 2015</t>
  </si>
  <si>
    <r>
      <t xml:space="preserve">
Negeri 
</t>
    </r>
    <r>
      <rPr>
        <i/>
        <sz val="10"/>
        <rFont val="Arial"/>
        <family val="2"/>
      </rPr>
      <t>States</t>
    </r>
  </si>
  <si>
    <t>Table 20: Number of paid full-time employees of water supply; sewerage, waste management and remediation activities sector by category of skills and states, 2015</t>
  </si>
  <si>
    <t>Table 8: Principal statistics of water supply; sewerage, waste management and remediation activities sector by size of fixed assets , 2015</t>
  </si>
  <si>
    <r>
      <rPr>
        <b/>
        <sz val="10"/>
        <rFont val="Arial"/>
        <family val="2"/>
      </rPr>
      <t>Pengurus</t>
    </r>
    <r>
      <rPr>
        <i/>
        <sz val="10"/>
        <rFont val="Arial"/>
        <family val="2"/>
      </rPr>
      <t xml:space="preserve">
Managers</t>
    </r>
  </si>
  <si>
    <r>
      <rPr>
        <b/>
        <sz val="10"/>
        <rFont val="Arial"/>
        <family val="2"/>
      </rPr>
      <t>Penyelidik</t>
    </r>
    <r>
      <rPr>
        <sz val="10"/>
        <rFont val="Arial"/>
        <family val="2"/>
      </rPr>
      <t xml:space="preserve">
</t>
    </r>
    <r>
      <rPr>
        <i/>
        <sz val="10"/>
        <rFont val="Arial"/>
        <family val="2"/>
      </rPr>
      <t>Researchers</t>
    </r>
  </si>
  <si>
    <r>
      <t xml:space="preserve">Saiz harta tetap
</t>
    </r>
    <r>
      <rPr>
        <i/>
        <sz val="10"/>
        <rFont val="Arial"/>
        <family val="2"/>
      </rPr>
      <t xml:space="preserve">Size of fixed assets </t>
    </r>
  </si>
</sst>
</file>

<file path=xl/styles.xml><?xml version="1.0" encoding="utf-8"?>
<styleSheet xmlns="http://schemas.openxmlformats.org/spreadsheetml/2006/main">
  <numFmts count="14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-* #,##0_-;\-* #,##0_-;_-* &quot;-&quot;??_-;_-@_-"/>
    <numFmt numFmtId="167" formatCode="0.0"/>
    <numFmt numFmtId="168" formatCode="_-* #,##0.0_-;\-* #,##0.0_-;_-* &quot;-&quot;??_-;_-@_-"/>
    <numFmt numFmtId="169" formatCode="0.00000"/>
    <numFmt numFmtId="170" formatCode="_(* #,##0_);_(* \(#,##0\);_(* &quot;-&quot;??_);_(@_)"/>
    <numFmt numFmtId="171" formatCode="[$-14409]dd/mm/yyyy;@"/>
    <numFmt numFmtId="172" formatCode="[$-409]mmm\-yy;@"/>
    <numFmt numFmtId="173" formatCode="_(* #,##0.00_);_(* \(#,##0.00\);_(* \-??_);_(@_)"/>
    <numFmt numFmtId="174" formatCode="_(* #,##0.000_);_(* \(#,##0.000\);_(* &quot;-&quot;??_);_(@_)"/>
    <numFmt numFmtId="175" formatCode="#,##0.0"/>
  </numFmts>
  <fonts count="5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Helv"/>
    </font>
    <font>
      <sz val="8"/>
      <name val="Tahoma"/>
      <family val="2"/>
    </font>
    <font>
      <sz val="8"/>
      <name val="Verdana Ref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sz val="16"/>
      <color indexed="9"/>
      <name val="Tahoma"/>
      <family val="2"/>
    </font>
    <font>
      <b/>
      <sz val="8"/>
      <color indexed="63"/>
      <name val="Verdana Ref"/>
      <family val="2"/>
    </font>
    <font>
      <sz val="10"/>
      <color theme="1"/>
      <name val="Tahoma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indexed="8"/>
      <name val="Calibri"/>
      <family val="2"/>
      <scheme val="minor"/>
    </font>
    <font>
      <sz val="10"/>
      <color indexed="8"/>
      <name val="MS Sans Serif"/>
      <family val="2"/>
    </font>
    <font>
      <sz val="14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i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1"/>
      <color indexed="21"/>
      <name val="Arial"/>
      <family val="2"/>
    </font>
    <font>
      <b/>
      <sz val="22"/>
      <color indexed="21"/>
      <name val="Times New Roman"/>
      <family val="1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C0000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i/>
      <sz val="10"/>
      <name val="Arial"/>
      <family val="2"/>
    </font>
    <font>
      <b/>
      <sz val="10"/>
      <color rgb="FF000000"/>
      <name val="Arial"/>
      <family val="2"/>
    </font>
    <font>
      <b/>
      <vertAlign val="superscript"/>
      <sz val="10"/>
      <name val="Arial"/>
      <family val="2"/>
    </font>
    <font>
      <i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i/>
      <vertAlign val="superscript"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i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rgb="FFC9FFF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55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/>
      <diagonal/>
    </border>
  </borders>
  <cellStyleXfs count="4961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0" borderId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1" fontId="1" fillId="0" borderId="0"/>
    <xf numFmtId="43" fontId="1" fillId="0" borderId="0" applyFont="0" applyFill="0" applyBorder="0" applyAlignment="0" applyProtection="0"/>
    <xf numFmtId="171" fontId="3" fillId="0" borderId="0"/>
    <xf numFmtId="171" fontId="3" fillId="0" borderId="0"/>
    <xf numFmtId="171" fontId="3" fillId="0" borderId="0"/>
    <xf numFmtId="171" fontId="3" fillId="0" borderId="0"/>
    <xf numFmtId="43" fontId="3" fillId="0" borderId="0" applyFont="0" applyFill="0" applyBorder="0" applyAlignment="0" applyProtection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37" fontId="6" fillId="0" borderId="0"/>
    <xf numFmtId="0" fontId="5" fillId="0" borderId="0"/>
    <xf numFmtId="37" fontId="7" fillId="2" borderId="1" applyBorder="0" applyProtection="0">
      <alignment vertical="center"/>
    </xf>
    <xf numFmtId="0" fontId="8" fillId="3" borderId="0" applyBorder="0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37" fontId="9" fillId="4" borderId="2" applyBorder="0">
      <alignment horizontal="left" vertical="center" indent="1"/>
    </xf>
    <xf numFmtId="37" fontId="10" fillId="5" borderId="4" applyFill="0">
      <alignment vertical="center"/>
    </xf>
    <xf numFmtId="0" fontId="10" fillId="6" borderId="5" applyNumberFormat="0">
      <alignment horizontal="left" vertical="top" indent="1"/>
    </xf>
    <xf numFmtId="0" fontId="10" fillId="2" borderId="0" applyBorder="0">
      <alignment horizontal="left" vertical="center" indent="1"/>
    </xf>
    <xf numFmtId="0" fontId="10" fillId="0" borderId="5" applyNumberFormat="0" applyFill="0">
      <alignment horizontal="centerContinuous" vertical="top"/>
    </xf>
    <xf numFmtId="0" fontId="11" fillId="2" borderId="6" applyNumberFormat="0" applyBorder="0">
      <alignment horizontal="left" vertical="center" indent="1"/>
    </xf>
    <xf numFmtId="0" fontId="8" fillId="5" borderId="0">
      <alignment horizontal="right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3" borderId="0">
      <alignment horizontal="left" indent="1"/>
    </xf>
    <xf numFmtId="0" fontId="13" fillId="3" borderId="0" applyBorder="0">
      <alignment horizontal="left" vertical="center" indent="1"/>
    </xf>
    <xf numFmtId="0" fontId="14" fillId="0" borderId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6" fillId="8" borderId="0" applyNumberFormat="0" applyBorder="0" applyAlignment="0" applyProtection="0"/>
    <xf numFmtId="0" fontId="17" fillId="25" borderId="7" applyNumberFormat="0" applyAlignment="0" applyProtection="0"/>
    <xf numFmtId="0" fontId="17" fillId="25" borderId="7" applyNumberFormat="0" applyAlignment="0" applyProtection="0"/>
    <xf numFmtId="0" fontId="17" fillId="25" borderId="7" applyNumberFormat="0" applyAlignment="0" applyProtection="0"/>
    <xf numFmtId="172" fontId="17" fillId="25" borderId="7" applyNumberFormat="0" applyAlignment="0" applyProtection="0"/>
    <xf numFmtId="0" fontId="17" fillId="25" borderId="7" applyNumberFormat="0" applyAlignment="0" applyProtection="0"/>
    <xf numFmtId="172" fontId="17" fillId="25" borderId="7" applyNumberFormat="0" applyAlignment="0" applyProtection="0"/>
    <xf numFmtId="172" fontId="17" fillId="25" borderId="7" applyNumberFormat="0" applyAlignment="0" applyProtection="0"/>
    <xf numFmtId="0" fontId="17" fillId="25" borderId="7" applyNumberFormat="0" applyAlignment="0" applyProtection="0"/>
    <xf numFmtId="172" fontId="17" fillId="25" borderId="7" applyNumberFormat="0" applyAlignment="0" applyProtection="0"/>
    <xf numFmtId="0" fontId="17" fillId="25" borderId="7" applyNumberFormat="0" applyAlignment="0" applyProtection="0"/>
    <xf numFmtId="172" fontId="17" fillId="25" borderId="7" applyNumberFormat="0" applyAlignment="0" applyProtection="0"/>
    <xf numFmtId="172" fontId="17" fillId="25" borderId="7" applyNumberFormat="0" applyAlignment="0" applyProtection="0"/>
    <xf numFmtId="0" fontId="18" fillId="26" borderId="8" applyNumberFormat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5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9" borderId="0" applyNumberFormat="0" applyBorder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28" fillId="12" borderId="7" applyNumberFormat="0" applyAlignment="0" applyProtection="0"/>
    <xf numFmtId="0" fontId="28" fillId="12" borderId="7" applyNumberFormat="0" applyAlignment="0" applyProtection="0"/>
    <xf numFmtId="0" fontId="28" fillId="12" borderId="7" applyNumberFormat="0" applyAlignment="0" applyProtection="0"/>
    <xf numFmtId="172" fontId="28" fillId="12" borderId="7" applyNumberFormat="0" applyAlignment="0" applyProtection="0"/>
    <xf numFmtId="0" fontId="28" fillId="12" borderId="7" applyNumberFormat="0" applyAlignment="0" applyProtection="0"/>
    <xf numFmtId="172" fontId="28" fillId="12" borderId="7" applyNumberFormat="0" applyAlignment="0" applyProtection="0"/>
    <xf numFmtId="172" fontId="28" fillId="12" borderId="7" applyNumberFormat="0" applyAlignment="0" applyProtection="0"/>
    <xf numFmtId="0" fontId="28" fillId="12" borderId="7" applyNumberFormat="0" applyAlignment="0" applyProtection="0"/>
    <xf numFmtId="172" fontId="28" fillId="12" borderId="7" applyNumberFormat="0" applyAlignment="0" applyProtection="0"/>
    <xf numFmtId="0" fontId="28" fillId="12" borderId="7" applyNumberFormat="0" applyAlignment="0" applyProtection="0"/>
    <xf numFmtId="172" fontId="28" fillId="12" borderId="7" applyNumberFormat="0" applyAlignment="0" applyProtection="0"/>
    <xf numFmtId="172" fontId="28" fillId="12" borderId="7" applyNumberFormat="0" applyAlignment="0" applyProtection="0"/>
    <xf numFmtId="0" fontId="29" fillId="0" borderId="12" applyNumberFormat="0" applyFill="0" applyAlignment="0" applyProtection="0"/>
    <xf numFmtId="0" fontId="30" fillId="2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9" fillId="0" borderId="0"/>
    <xf numFmtId="0" fontId="3" fillId="0" borderId="0"/>
    <xf numFmtId="0" fontId="19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9" fillId="0" borderId="0"/>
    <xf numFmtId="0" fontId="1" fillId="0" borderId="0"/>
    <xf numFmtId="0" fontId="1" fillId="0" borderId="0"/>
    <xf numFmtId="0" fontId="20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9" fillId="0" borderId="0"/>
    <xf numFmtId="172" fontId="1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5" fillId="0" borderId="0"/>
    <xf numFmtId="0" fontId="1" fillId="0" borderId="0"/>
    <xf numFmtId="172" fontId="1" fillId="0" borderId="0"/>
    <xf numFmtId="172" fontId="5" fillId="0" borderId="0"/>
    <xf numFmtId="172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172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9" fillId="0" borderId="0"/>
    <xf numFmtId="172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9" fillId="0" borderId="0"/>
    <xf numFmtId="172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172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172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1" fillId="0" borderId="0"/>
    <xf numFmtId="0" fontId="5" fillId="0" borderId="0"/>
    <xf numFmtId="172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31" fillId="0" borderId="0"/>
    <xf numFmtId="0" fontId="3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32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3" fillId="0" borderId="0"/>
    <xf numFmtId="0" fontId="1" fillId="0" borderId="0"/>
    <xf numFmtId="0" fontId="1" fillId="0" borderId="0"/>
    <xf numFmtId="0" fontId="33" fillId="0" borderId="0">
      <alignment vertical="center"/>
    </xf>
    <xf numFmtId="0" fontId="1" fillId="0" borderId="0"/>
    <xf numFmtId="0" fontId="1" fillId="0" borderId="0"/>
    <xf numFmtId="0" fontId="19" fillId="0" borderId="0"/>
    <xf numFmtId="0" fontId="3" fillId="0" borderId="0"/>
    <xf numFmtId="0" fontId="3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0" fontId="3" fillId="0" borderId="0"/>
    <xf numFmtId="172" fontId="1" fillId="0" borderId="0"/>
    <xf numFmtId="0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0" fontId="1" fillId="0" borderId="0"/>
    <xf numFmtId="172" fontId="1" fillId="0" borderId="0"/>
    <xf numFmtId="172" fontId="1" fillId="0" borderId="0"/>
    <xf numFmtId="0" fontId="1" fillId="0" borderId="0"/>
    <xf numFmtId="172" fontId="1" fillId="0" borderId="0"/>
    <xf numFmtId="172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28" borderId="13" applyNumberFormat="0" applyFont="0" applyAlignment="0" applyProtection="0"/>
    <xf numFmtId="0" fontId="5" fillId="28" borderId="13" applyNumberFormat="0" applyFont="0" applyAlignment="0" applyProtection="0"/>
    <xf numFmtId="0" fontId="5" fillId="28" borderId="13" applyNumberFormat="0" applyFont="0" applyAlignment="0" applyProtection="0"/>
    <xf numFmtId="172" fontId="5" fillId="28" borderId="13" applyNumberFormat="0" applyFont="0" applyAlignment="0" applyProtection="0"/>
    <xf numFmtId="172" fontId="5" fillId="28" borderId="13" applyNumberFormat="0" applyFont="0" applyAlignment="0" applyProtection="0"/>
    <xf numFmtId="0" fontId="4" fillId="28" borderId="13" applyNumberFormat="0" applyFont="0" applyAlignment="0" applyProtection="0"/>
    <xf numFmtId="0" fontId="5" fillId="28" borderId="13" applyNumberFormat="0" applyFont="0" applyAlignment="0" applyProtection="0"/>
    <xf numFmtId="172" fontId="5" fillId="28" borderId="13" applyNumberFormat="0" applyFont="0" applyAlignment="0" applyProtection="0"/>
    <xf numFmtId="172" fontId="5" fillId="28" borderId="13" applyNumberFormat="0" applyFont="0" applyAlignment="0" applyProtection="0"/>
    <xf numFmtId="0" fontId="4" fillId="28" borderId="13" applyNumberFormat="0" applyFon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0" fontId="34" fillId="25" borderId="14" applyNumberFormat="0" applyAlignment="0" applyProtection="0"/>
    <xf numFmtId="172" fontId="34" fillId="25" borderId="14" applyNumberFormat="0" applyAlignment="0" applyProtection="0"/>
    <xf numFmtId="172" fontId="34" fillId="25" borderId="14" applyNumberFormat="0" applyAlignment="0" applyProtection="0"/>
    <xf numFmtId="0" fontId="34" fillId="25" borderId="14" applyNumberFormat="0" applyAlignment="0" applyProtection="0"/>
    <xf numFmtId="172" fontId="34" fillId="25" borderId="14" applyNumberFormat="0" applyAlignment="0" applyProtection="0"/>
    <xf numFmtId="172" fontId="34" fillId="25" borderId="14" applyNumberFormat="0" applyAlignment="0" applyProtection="0"/>
    <xf numFmtId="40" fontId="35" fillId="2" borderId="0">
      <alignment horizontal="right"/>
    </xf>
    <xf numFmtId="0" fontId="36" fillId="29" borderId="0">
      <alignment horizontal="center"/>
    </xf>
    <xf numFmtId="0" fontId="37" fillId="30" borderId="3"/>
    <xf numFmtId="0" fontId="38" fillId="0" borderId="0" applyBorder="0">
      <alignment horizontal="centerContinuous"/>
    </xf>
    <xf numFmtId="0" fontId="39" fillId="0" borderId="0" applyBorder="0">
      <alignment horizontal="centerContinuous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172" fontId="41" fillId="0" borderId="15" applyNumberFormat="0" applyFill="0" applyAlignment="0" applyProtection="0"/>
    <xf numFmtId="172" fontId="41" fillId="0" borderId="15" applyNumberFormat="0" applyFill="0" applyAlignment="0" applyProtection="0"/>
    <xf numFmtId="0" fontId="41" fillId="0" borderId="15" applyNumberFormat="0" applyFill="0" applyAlignment="0" applyProtection="0"/>
    <xf numFmtId="172" fontId="41" fillId="0" borderId="15" applyNumberFormat="0" applyFill="0" applyAlignment="0" applyProtection="0"/>
    <xf numFmtId="172" fontId="41" fillId="0" borderId="15" applyNumberFormat="0" applyFill="0" applyAlignment="0" applyProtection="0"/>
    <xf numFmtId="0" fontId="42" fillId="0" borderId="0" applyNumberFormat="0" applyFill="0" applyBorder="0" applyAlignment="0" applyProtection="0"/>
    <xf numFmtId="0" fontId="1" fillId="31" borderId="0" applyNumberFormat="0" applyBorder="0" applyAlignment="0" applyProtection="0"/>
  </cellStyleXfs>
  <cellXfs count="735">
    <xf numFmtId="0" fontId="0" fillId="0" borderId="0" xfId="0"/>
    <xf numFmtId="0" fontId="46" fillId="0" borderId="0" xfId="0" applyFont="1" applyFill="1" applyAlignment="1">
      <alignment vertical="center"/>
    </xf>
    <xf numFmtId="0" fontId="4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45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vertical="top"/>
    </xf>
    <xf numFmtId="0" fontId="45" fillId="0" borderId="0" xfId="0" applyFont="1" applyFill="1" applyBorder="1" applyAlignment="1">
      <alignment horizontal="right" vertical="top" wrapText="1"/>
    </xf>
    <xf numFmtId="0" fontId="45" fillId="0" borderId="0" xfId="0" applyFont="1" applyFill="1" applyBorder="1" applyAlignment="1">
      <alignment horizontal="right" vertical="center" wrapText="1"/>
    </xf>
    <xf numFmtId="0" fontId="46" fillId="0" borderId="16" xfId="0" applyFont="1" applyFill="1" applyBorder="1" applyAlignment="1">
      <alignment vertical="center"/>
    </xf>
    <xf numFmtId="0" fontId="45" fillId="0" borderId="16" xfId="2" applyFont="1" applyFill="1" applyBorder="1" applyAlignment="1">
      <alignment horizontal="right" vertical="center" wrapText="1"/>
    </xf>
    <xf numFmtId="0" fontId="45" fillId="0" borderId="0" xfId="2" applyFont="1" applyFill="1" applyBorder="1" applyAlignment="1">
      <alignment horizontal="right" vertical="center" wrapText="1"/>
    </xf>
    <xf numFmtId="0" fontId="46" fillId="0" borderId="0" xfId="0" applyFont="1" applyFill="1" applyBorder="1" applyAlignment="1">
      <alignment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0" xfId="18" applyNumberFormat="1" applyFont="1" applyFill="1" applyBorder="1" applyAlignment="1">
      <alignment horizontal="right" vertical="center"/>
    </xf>
    <xf numFmtId="166" fontId="47" fillId="0" borderId="0" xfId="1" applyNumberFormat="1" applyFont="1" applyFill="1" applyBorder="1" applyAlignment="1">
      <alignment vertical="center"/>
    </xf>
    <xf numFmtId="166" fontId="47" fillId="0" borderId="0" xfId="1" applyNumberFormat="1" applyFont="1" applyFill="1" applyBorder="1" applyAlignment="1">
      <alignment horizontal="right" vertical="center" wrapText="1"/>
    </xf>
    <xf numFmtId="168" fontId="47" fillId="0" borderId="0" xfId="1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/>
    </xf>
    <xf numFmtId="0" fontId="45" fillId="0" borderId="0" xfId="18" applyNumberFormat="1" applyFont="1" applyFill="1" applyBorder="1" applyAlignment="1">
      <alignment horizontal="right" vertical="center"/>
    </xf>
    <xf numFmtId="168" fontId="45" fillId="0" borderId="0" xfId="1" applyNumberFormat="1" applyFont="1" applyFill="1" applyBorder="1" applyAlignment="1">
      <alignment vertical="center"/>
    </xf>
    <xf numFmtId="0" fontId="5" fillId="0" borderId="16" xfId="0" applyFont="1" applyFill="1" applyBorder="1" applyAlignment="1">
      <alignment vertical="center" wrapText="1"/>
    </xf>
    <xf numFmtId="168" fontId="45" fillId="0" borderId="16" xfId="1" applyNumberFormat="1" applyFont="1" applyFill="1" applyBorder="1" applyAlignment="1">
      <alignment vertical="center"/>
    </xf>
    <xf numFmtId="164" fontId="45" fillId="0" borderId="16" xfId="1" applyFont="1" applyFill="1" applyBorder="1" applyAlignment="1">
      <alignment vertical="center"/>
    </xf>
    <xf numFmtId="0" fontId="5" fillId="0" borderId="16" xfId="0" applyFont="1" applyFill="1" applyBorder="1" applyAlignment="1">
      <alignment horizontal="right" vertical="center" wrapText="1"/>
    </xf>
    <xf numFmtId="164" fontId="45" fillId="0" borderId="16" xfId="1" applyFont="1" applyFill="1" applyBorder="1" applyAlignment="1">
      <alignment horizontal="right" vertical="center" wrapText="1"/>
    </xf>
    <xf numFmtId="168" fontId="45" fillId="0" borderId="16" xfId="1" applyNumberFormat="1" applyFont="1" applyFill="1" applyBorder="1" applyAlignment="1">
      <alignment horizontal="right" vertical="center" wrapText="1"/>
    </xf>
    <xf numFmtId="168" fontId="45" fillId="0" borderId="16" xfId="0" applyNumberFormat="1" applyFont="1" applyFill="1" applyBorder="1" applyAlignment="1">
      <alignment horizontal="right" vertical="center" wrapText="1"/>
    </xf>
    <xf numFmtId="3" fontId="4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4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5" fillId="0" borderId="0" xfId="18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right" wrapText="1"/>
    </xf>
    <xf numFmtId="0" fontId="46" fillId="0" borderId="0" xfId="0" applyFont="1" applyFill="1" applyAlignment="1"/>
    <xf numFmtId="166" fontId="46" fillId="0" borderId="0" xfId="1" applyNumberFormat="1" applyFont="1" applyFill="1" applyAlignment="1">
      <alignment horizontal="right" wrapText="1"/>
    </xf>
    <xf numFmtId="166" fontId="5" fillId="0" borderId="0" xfId="1" applyNumberFormat="1" applyFont="1" applyFill="1" applyBorder="1" applyAlignment="1">
      <alignment horizontal="right" wrapText="1"/>
    </xf>
    <xf numFmtId="166" fontId="5" fillId="0" borderId="0" xfId="1" applyNumberFormat="1" applyFont="1" applyFill="1" applyAlignment="1">
      <alignment horizontal="right" wrapText="1"/>
    </xf>
    <xf numFmtId="0" fontId="44" fillId="0" borderId="0" xfId="0" applyFont="1" applyFill="1" applyBorder="1" applyAlignment="1">
      <alignment wrapText="1"/>
    </xf>
    <xf numFmtId="0" fontId="5" fillId="0" borderId="0" xfId="18" applyNumberFormat="1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center" vertical="top" wrapText="1"/>
    </xf>
    <xf numFmtId="170" fontId="5" fillId="0" borderId="0" xfId="0" applyNumberFormat="1" applyFont="1" applyFill="1" applyBorder="1" applyAlignment="1">
      <alignment horizontal="right" vertical="top" wrapText="1"/>
    </xf>
    <xf numFmtId="0" fontId="46" fillId="0" borderId="0" xfId="0" applyFont="1" applyFill="1" applyAlignment="1">
      <alignment vertical="top"/>
    </xf>
    <xf numFmtId="166" fontId="5" fillId="0" borderId="0" xfId="1" applyNumberFormat="1" applyFont="1" applyFill="1" applyBorder="1" applyAlignment="1">
      <alignment horizontal="right" vertical="top" wrapText="1"/>
    </xf>
    <xf numFmtId="166" fontId="5" fillId="0" borderId="0" xfId="1" applyNumberFormat="1" applyFont="1" applyFill="1" applyAlignment="1">
      <alignment horizontal="right" vertical="top" wrapText="1"/>
    </xf>
    <xf numFmtId="3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right" vertical="center" wrapText="1"/>
    </xf>
    <xf numFmtId="167" fontId="5" fillId="0" borderId="0" xfId="1" applyNumberFormat="1" applyFont="1" applyFill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167" fontId="5" fillId="0" borderId="0" xfId="1" applyNumberFormat="1" applyFont="1" applyFill="1" applyBorder="1" applyAlignment="1">
      <alignment horizontal="right" vertical="center" wrapText="1"/>
    </xf>
    <xf numFmtId="167" fontId="5" fillId="0" borderId="0" xfId="2" applyNumberFormat="1" applyFont="1" applyFill="1" applyBorder="1" applyAlignment="1">
      <alignment horizontal="right" vertical="center" wrapText="1"/>
    </xf>
    <xf numFmtId="168" fontId="5" fillId="0" borderId="0" xfId="0" applyNumberFormat="1" applyFont="1" applyFill="1" applyBorder="1" applyAlignment="1">
      <alignment horizontal="right" vertical="center" wrapText="1"/>
    </xf>
    <xf numFmtId="170" fontId="5" fillId="0" borderId="0" xfId="0" applyNumberFormat="1" applyFont="1" applyFill="1" applyBorder="1" applyAlignment="1">
      <alignment horizontal="right" wrapText="1"/>
    </xf>
    <xf numFmtId="166" fontId="46" fillId="0" borderId="0" xfId="1" applyNumberFormat="1" applyFont="1" applyFill="1" applyAlignment="1"/>
    <xf numFmtId="0" fontId="5" fillId="0" borderId="0" xfId="0" applyFont="1" applyFill="1" applyBorder="1" applyAlignment="1">
      <alignment horizontal="right" vertical="top" wrapText="1"/>
    </xf>
    <xf numFmtId="167" fontId="5" fillId="0" borderId="0" xfId="0" applyNumberFormat="1" applyFont="1" applyFill="1" applyBorder="1" applyAlignment="1">
      <alignment horizontal="right" vertical="top" wrapText="1"/>
    </xf>
    <xf numFmtId="167" fontId="5" fillId="0" borderId="0" xfId="1" applyNumberFormat="1" applyFont="1" applyFill="1" applyBorder="1" applyAlignment="1">
      <alignment horizontal="right" vertical="top" wrapText="1"/>
    </xf>
    <xf numFmtId="167" fontId="5" fillId="0" borderId="0" xfId="2" applyNumberFormat="1" applyFont="1" applyFill="1" applyBorder="1" applyAlignment="1">
      <alignment horizontal="right" vertical="top" wrapText="1"/>
    </xf>
    <xf numFmtId="167" fontId="5" fillId="0" borderId="0" xfId="1" applyNumberFormat="1" applyFont="1" applyFill="1" applyAlignment="1">
      <alignment horizontal="right" vertical="top" wrapText="1"/>
    </xf>
    <xf numFmtId="0" fontId="44" fillId="0" borderId="0" xfId="0" applyFont="1" applyFill="1" applyBorder="1" applyAlignment="1">
      <alignment horizontal="left" vertical="center"/>
    </xf>
    <xf numFmtId="166" fontId="5" fillId="0" borderId="0" xfId="1" applyNumberFormat="1" applyFont="1" applyFill="1" applyAlignment="1"/>
    <xf numFmtId="166" fontId="5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vertical="center"/>
    </xf>
    <xf numFmtId="167" fontId="5" fillId="0" borderId="0" xfId="1" applyNumberFormat="1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0" xfId="1" applyNumberFormat="1" applyFont="1" applyFill="1" applyBorder="1" applyAlignment="1">
      <alignment vertical="center"/>
    </xf>
    <xf numFmtId="166" fontId="5" fillId="0" borderId="0" xfId="1" applyNumberFormat="1" applyFont="1" applyFill="1" applyBorder="1" applyAlignment="1"/>
    <xf numFmtId="166" fontId="5" fillId="0" borderId="0" xfId="1" applyNumberFormat="1" applyFont="1" applyFill="1" applyBorder="1" applyAlignment="1">
      <alignment vertical="top"/>
    </xf>
    <xf numFmtId="0" fontId="5" fillId="0" borderId="0" xfId="18" applyNumberFormat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horizontal="right" vertical="center" wrapText="1"/>
    </xf>
    <xf numFmtId="0" fontId="46" fillId="0" borderId="17" xfId="0" applyFont="1" applyFill="1" applyBorder="1" applyAlignment="1">
      <alignment vertical="center"/>
    </xf>
    <xf numFmtId="0" fontId="45" fillId="0" borderId="17" xfId="0" applyFont="1" applyFill="1" applyBorder="1" applyAlignment="1">
      <alignment horizontal="left" vertical="center" wrapText="1"/>
    </xf>
    <xf numFmtId="0" fontId="45" fillId="0" borderId="17" xfId="0" applyFont="1" applyFill="1" applyBorder="1" applyAlignment="1">
      <alignment horizontal="center" vertical="center" wrapText="1"/>
    </xf>
    <xf numFmtId="0" fontId="45" fillId="0" borderId="17" xfId="2" applyFont="1" applyFill="1" applyBorder="1" applyAlignment="1">
      <alignment horizontal="right" vertical="center" wrapText="1"/>
    </xf>
    <xf numFmtId="164" fontId="45" fillId="0" borderId="0" xfId="1" applyFont="1" applyFill="1" applyBorder="1" applyAlignment="1">
      <alignment vertical="center"/>
    </xf>
    <xf numFmtId="170" fontId="45" fillId="0" borderId="0" xfId="0" applyNumberFormat="1" applyFont="1" applyFill="1" applyBorder="1" applyAlignment="1">
      <alignment wrapText="1"/>
    </xf>
    <xf numFmtId="166" fontId="45" fillId="0" borderId="0" xfId="1" applyNumberFormat="1" applyFont="1" applyFill="1" applyBorder="1" applyAlignment="1">
      <alignment wrapText="1"/>
    </xf>
    <xf numFmtId="166" fontId="45" fillId="0" borderId="0" xfId="1" applyNumberFormat="1" applyFont="1" applyFill="1" applyBorder="1" applyAlignment="1">
      <alignment horizontal="right" wrapText="1"/>
    </xf>
    <xf numFmtId="170" fontId="5" fillId="0" borderId="0" xfId="0" applyNumberFormat="1" applyFont="1" applyFill="1" applyBorder="1" applyAlignment="1">
      <alignment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166" fontId="5" fillId="0" borderId="0" xfId="1" applyNumberFormat="1" applyFont="1" applyFill="1" applyAlignment="1">
      <alignment horizontal="right" vertical="center" wrapText="1"/>
    </xf>
    <xf numFmtId="166" fontId="45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vertical="center" wrapText="1"/>
    </xf>
    <xf numFmtId="170" fontId="45" fillId="0" borderId="0" xfId="0" applyNumberFormat="1" applyFont="1" applyFill="1" applyBorder="1" applyAlignment="1">
      <alignment vertical="center" wrapText="1"/>
    </xf>
    <xf numFmtId="166" fontId="45" fillId="0" borderId="0" xfId="1" applyNumberFormat="1" applyFont="1" applyFill="1" applyBorder="1" applyAlignment="1">
      <alignment vertical="center" wrapText="1"/>
    </xf>
    <xf numFmtId="166" fontId="5" fillId="0" borderId="0" xfId="1" applyNumberFormat="1" applyFont="1" applyFill="1" applyAlignment="1">
      <alignment vertical="center"/>
    </xf>
    <xf numFmtId="166" fontId="5" fillId="0" borderId="0" xfId="1" applyNumberFormat="1" applyFont="1" applyFill="1" applyBorder="1" applyAlignment="1">
      <alignment horizontal="right" vertical="center"/>
    </xf>
    <xf numFmtId="170" fontId="5" fillId="0" borderId="0" xfId="0" applyNumberFormat="1" applyFont="1" applyFill="1" applyBorder="1" applyAlignment="1">
      <alignment horizontal="center" vertical="center" wrapText="1"/>
    </xf>
    <xf numFmtId="167" fontId="5" fillId="0" borderId="16" xfId="1" applyNumberFormat="1" applyFont="1" applyFill="1" applyBorder="1" applyAlignment="1">
      <alignment horizontal="right" vertical="center"/>
    </xf>
    <xf numFmtId="168" fontId="5" fillId="0" borderId="16" xfId="0" applyNumberFormat="1" applyFont="1" applyFill="1" applyBorder="1" applyAlignment="1">
      <alignment vertical="center"/>
    </xf>
    <xf numFmtId="0" fontId="45" fillId="0" borderId="0" xfId="0" applyFont="1" applyFill="1" applyBorder="1" applyAlignment="1">
      <alignment horizontal="center" vertical="top" wrapText="1"/>
    </xf>
    <xf numFmtId="166" fontId="5" fillId="0" borderId="0" xfId="1" applyNumberFormat="1" applyFont="1" applyFill="1" applyBorder="1" applyAlignment="1">
      <alignment wrapText="1"/>
    </xf>
    <xf numFmtId="167" fontId="5" fillId="0" borderId="16" xfId="1" applyNumberFormat="1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vertical="center"/>
    </xf>
    <xf numFmtId="170" fontId="45" fillId="0" borderId="0" xfId="0" applyNumberFormat="1" applyFont="1" applyFill="1" applyBorder="1" applyAlignment="1">
      <alignment horizontal="center" wrapText="1"/>
    </xf>
    <xf numFmtId="166" fontId="45" fillId="0" borderId="0" xfId="1" applyNumberFormat="1" applyFont="1" applyFill="1" applyBorder="1" applyAlignment="1">
      <alignment horizontal="center" wrapText="1"/>
    </xf>
    <xf numFmtId="170" fontId="5" fillId="0" borderId="0" xfId="0" applyNumberFormat="1" applyFont="1" applyFill="1" applyBorder="1" applyAlignment="1">
      <alignment wrapText="1"/>
    </xf>
    <xf numFmtId="166" fontId="5" fillId="0" borderId="16" xfId="1" applyNumberFormat="1" applyFont="1" applyFill="1" applyBorder="1" applyAlignment="1">
      <alignment vertical="center" wrapText="1"/>
    </xf>
    <xf numFmtId="166" fontId="5" fillId="0" borderId="16" xfId="1" applyNumberFormat="1" applyFont="1" applyFill="1" applyBorder="1" applyAlignment="1">
      <alignment horizontal="right" vertical="center" wrapText="1"/>
    </xf>
    <xf numFmtId="0" fontId="46" fillId="0" borderId="17" xfId="0" applyFont="1" applyFill="1" applyBorder="1"/>
    <xf numFmtId="0" fontId="45" fillId="0" borderId="17" xfId="0" applyFont="1" applyFill="1" applyBorder="1" applyAlignment="1">
      <alignment horizontal="left" vertical="top" wrapText="1"/>
    </xf>
    <xf numFmtId="0" fontId="45" fillId="0" borderId="17" xfId="0" applyFont="1" applyFill="1" applyBorder="1" applyAlignment="1">
      <alignment horizontal="center" vertical="top" wrapText="1"/>
    </xf>
    <xf numFmtId="0" fontId="45" fillId="0" borderId="17" xfId="0" applyFont="1" applyFill="1" applyBorder="1" applyAlignment="1">
      <alignment horizontal="center" wrapText="1"/>
    </xf>
    <xf numFmtId="0" fontId="45" fillId="0" borderId="17" xfId="2" applyFont="1" applyFill="1" applyBorder="1" applyAlignment="1">
      <alignment horizontal="right" vertical="top" wrapText="1"/>
    </xf>
    <xf numFmtId="0" fontId="5" fillId="0" borderId="0" xfId="0" applyFont="1" applyFill="1" applyBorder="1"/>
    <xf numFmtId="0" fontId="44" fillId="0" borderId="0" xfId="0" applyFont="1" applyFill="1" applyBorder="1" applyAlignment="1">
      <alignment vertical="top" wrapText="1"/>
    </xf>
    <xf numFmtId="0" fontId="5" fillId="0" borderId="16" xfId="0" applyFont="1" applyFill="1" applyBorder="1"/>
    <xf numFmtId="0" fontId="4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/>
    </xf>
    <xf numFmtId="0" fontId="44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right" vertical="center" wrapText="1"/>
    </xf>
    <xf numFmtId="0" fontId="46" fillId="0" borderId="0" xfId="0" applyFont="1" applyFill="1" applyAlignment="1">
      <alignment horizontal="right" vertical="center"/>
    </xf>
    <xf numFmtId="0" fontId="45" fillId="0" borderId="0" xfId="0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70" fontId="45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6" fillId="0" borderId="0" xfId="0" applyFont="1" applyFill="1" applyBorder="1"/>
    <xf numFmtId="0" fontId="5" fillId="0" borderId="17" xfId="0" applyFont="1" applyFill="1" applyBorder="1"/>
    <xf numFmtId="0" fontId="45" fillId="0" borderId="0" xfId="0" applyFont="1" applyFill="1" applyBorder="1" applyAlignment="1">
      <alignment horizontal="center" wrapText="1"/>
    </xf>
    <xf numFmtId="0" fontId="45" fillId="0" borderId="0" xfId="2" applyFont="1" applyFill="1" applyBorder="1" applyAlignment="1">
      <alignment horizontal="right" vertical="top" wrapText="1"/>
    </xf>
    <xf numFmtId="166" fontId="45" fillId="0" borderId="0" xfId="1" applyNumberFormat="1" applyFont="1" applyFill="1" applyBorder="1" applyAlignment="1">
      <alignment horizontal="center" vertical="center" wrapText="1"/>
    </xf>
    <xf numFmtId="164" fontId="45" fillId="0" borderId="0" xfId="1" applyFont="1" applyFill="1" applyBorder="1" applyAlignment="1">
      <alignment vertical="top"/>
    </xf>
    <xf numFmtId="164" fontId="45" fillId="0" borderId="0" xfId="1" applyFont="1" applyFill="1" applyBorder="1" applyAlignment="1">
      <alignment horizontal="right" vertical="center" wrapText="1"/>
    </xf>
    <xf numFmtId="168" fontId="45" fillId="0" borderId="0" xfId="1" applyNumberFormat="1" applyFont="1" applyFill="1" applyBorder="1" applyAlignment="1">
      <alignment horizontal="right" vertical="center" wrapText="1"/>
    </xf>
    <xf numFmtId="168" fontId="45" fillId="0" borderId="0" xfId="0" applyNumberFormat="1" applyFont="1" applyFill="1" applyBorder="1" applyAlignment="1">
      <alignment horizontal="right" vertical="center" wrapText="1"/>
    </xf>
    <xf numFmtId="0" fontId="45" fillId="0" borderId="17" xfId="0" applyFont="1" applyFill="1" applyBorder="1" applyAlignment="1">
      <alignment horizontal="center" vertical="center"/>
    </xf>
    <xf numFmtId="170" fontId="5" fillId="0" borderId="0" xfId="0" applyNumberFormat="1" applyFont="1" applyFill="1" applyBorder="1" applyAlignment="1">
      <alignment vertical="center"/>
    </xf>
    <xf numFmtId="0" fontId="45" fillId="0" borderId="0" xfId="2" applyFont="1" applyFill="1" applyBorder="1" applyAlignment="1">
      <alignment horizontal="right" vertical="center"/>
    </xf>
    <xf numFmtId="168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/>
    </xf>
    <xf numFmtId="0" fontId="45" fillId="0" borderId="0" xfId="0" applyFont="1" applyFill="1" applyBorder="1" applyAlignment="1">
      <alignment horizontal="center" vertical="center"/>
    </xf>
    <xf numFmtId="167" fontId="5" fillId="0" borderId="16" xfId="1" applyNumberFormat="1" applyFont="1" applyFill="1" applyBorder="1" applyAlignment="1">
      <alignment horizontal="right" vertical="top" indent="1"/>
    </xf>
    <xf numFmtId="168" fontId="5" fillId="0" borderId="16" xfId="0" applyNumberFormat="1" applyFont="1" applyFill="1" applyBorder="1" applyAlignment="1">
      <alignment vertical="top"/>
    </xf>
    <xf numFmtId="0" fontId="46" fillId="0" borderId="0" xfId="0" applyFont="1" applyFill="1"/>
    <xf numFmtId="167" fontId="5" fillId="0" borderId="16" xfId="1" applyNumberFormat="1" applyFont="1" applyFill="1" applyBorder="1" applyAlignment="1">
      <alignment horizontal="right" vertical="top"/>
    </xf>
    <xf numFmtId="0" fontId="46" fillId="0" borderId="16" xfId="0" applyFont="1" applyFill="1" applyBorder="1"/>
    <xf numFmtId="166" fontId="45" fillId="0" borderId="0" xfId="1" applyNumberFormat="1" applyFont="1" applyFill="1" applyBorder="1" applyAlignment="1">
      <alignment vertical="center"/>
    </xf>
    <xf numFmtId="0" fontId="43" fillId="0" borderId="0" xfId="0" applyFont="1" applyFill="1" applyBorder="1" applyAlignment="1">
      <alignment vertical="center"/>
    </xf>
    <xf numFmtId="164" fontId="45" fillId="0" borderId="0" xfId="1" applyFont="1" applyFill="1" applyBorder="1" applyAlignment="1">
      <alignment horizontal="right" vertical="center"/>
    </xf>
    <xf numFmtId="168" fontId="45" fillId="0" borderId="0" xfId="1" applyNumberFormat="1" applyFont="1" applyFill="1" applyBorder="1" applyAlignment="1">
      <alignment horizontal="right" vertical="center"/>
    </xf>
    <xf numFmtId="168" fontId="45" fillId="0" borderId="0" xfId="0" applyNumberFormat="1" applyFont="1" applyFill="1" applyBorder="1" applyAlignment="1">
      <alignment horizontal="right" vertical="center"/>
    </xf>
    <xf numFmtId="0" fontId="5" fillId="0" borderId="17" xfId="0" applyFont="1" applyFill="1" applyBorder="1" applyAlignment="1">
      <alignment vertical="center" wrapText="1"/>
    </xf>
    <xf numFmtId="0" fontId="43" fillId="0" borderId="17" xfId="0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vertical="center"/>
    </xf>
    <xf numFmtId="166" fontId="45" fillId="0" borderId="0" xfId="1" applyNumberFormat="1" applyFont="1" applyFill="1" applyBorder="1" applyAlignment="1">
      <alignment horizontal="right" vertical="center"/>
    </xf>
    <xf numFmtId="167" fontId="5" fillId="0" borderId="0" xfId="1" applyNumberFormat="1" applyFont="1" applyFill="1" applyBorder="1" applyAlignment="1">
      <alignment horizontal="right" vertical="top" indent="1"/>
    </xf>
    <xf numFmtId="166" fontId="46" fillId="0" borderId="0" xfId="1" applyNumberFormat="1" applyFont="1" applyFill="1" applyBorder="1" applyAlignment="1">
      <alignment vertical="center"/>
    </xf>
    <xf numFmtId="0" fontId="45" fillId="0" borderId="0" xfId="0" applyFont="1" applyFill="1" applyBorder="1" applyAlignment="1">
      <alignment horizontal="right"/>
    </xf>
    <xf numFmtId="0" fontId="44" fillId="0" borderId="0" xfId="0" applyFont="1" applyFill="1" applyBorder="1" applyAlignment="1">
      <alignment horizontal="left" vertical="top"/>
    </xf>
    <xf numFmtId="0" fontId="5" fillId="0" borderId="0" xfId="10" applyFont="1" applyFill="1" applyBorder="1"/>
    <xf numFmtId="37" fontId="45" fillId="0" borderId="0" xfId="172" applyFont="1" applyFill="1" applyBorder="1"/>
    <xf numFmtId="37" fontId="5" fillId="0" borderId="0" xfId="172" applyFont="1" applyFill="1" applyBorder="1"/>
    <xf numFmtId="37" fontId="44" fillId="0" borderId="0" xfId="172" applyFont="1" applyFill="1" applyBorder="1" applyAlignment="1">
      <alignment vertical="top" wrapText="1"/>
    </xf>
    <xf numFmtId="37" fontId="5" fillId="0" borderId="0" xfId="172" applyFont="1" applyFill="1" applyBorder="1" applyAlignment="1">
      <alignment vertical="top"/>
    </xf>
    <xf numFmtId="0" fontId="5" fillId="0" borderId="0" xfId="0" applyFont="1" applyFill="1" applyBorder="1" applyAlignment="1">
      <alignment horizontal="left" vertical="top" wrapText="1"/>
    </xf>
    <xf numFmtId="37" fontId="44" fillId="0" borderId="0" xfId="172" applyFont="1" applyFill="1" applyBorder="1" applyAlignment="1">
      <alignment vertical="top"/>
    </xf>
    <xf numFmtId="37" fontId="5" fillId="0" borderId="0" xfId="172" quotePrefix="1" applyFont="1" applyFill="1" applyBorder="1" applyAlignment="1">
      <alignment vertical="top"/>
    </xf>
    <xf numFmtId="37" fontId="5" fillId="0" borderId="0" xfId="172" applyFont="1" applyFill="1" applyBorder="1" applyAlignment="1">
      <alignment horizontal="justify" vertical="top"/>
    </xf>
    <xf numFmtId="0" fontId="44" fillId="0" borderId="16" xfId="0" applyFont="1" applyFill="1" applyBorder="1" applyAlignment="1">
      <alignment horizontal="left" vertical="top" wrapText="1"/>
    </xf>
    <xf numFmtId="0" fontId="45" fillId="0" borderId="0" xfId="0" applyFont="1" applyFill="1" applyBorder="1" applyAlignment="1">
      <alignment vertical="top" wrapText="1"/>
    </xf>
    <xf numFmtId="168" fontId="5" fillId="0" borderId="0" xfId="1" applyNumberFormat="1" applyFont="1" applyFill="1" applyBorder="1" applyAlignment="1">
      <alignment vertical="top"/>
    </xf>
    <xf numFmtId="0" fontId="5" fillId="0" borderId="0" xfId="10" applyFont="1" applyFill="1"/>
    <xf numFmtId="37" fontId="44" fillId="0" borderId="0" xfId="172" applyFont="1" applyFill="1" applyBorder="1" applyAlignment="1">
      <alignment horizontal="left" vertical="top" wrapText="1"/>
    </xf>
    <xf numFmtId="0" fontId="44" fillId="0" borderId="0" xfId="0" applyFont="1" applyFill="1" applyBorder="1" applyAlignment="1">
      <alignment horizontal="right" vertical="center" wrapText="1"/>
    </xf>
    <xf numFmtId="0" fontId="44" fillId="0" borderId="0" xfId="0" applyFont="1" applyFill="1" applyBorder="1" applyAlignment="1">
      <alignment vertical="center" wrapText="1"/>
    </xf>
    <xf numFmtId="0" fontId="45" fillId="0" borderId="0" xfId="0" applyFont="1" applyFill="1" applyBorder="1" applyAlignment="1">
      <alignment horizontal="right" wrapText="1"/>
    </xf>
    <xf numFmtId="3" fontId="5" fillId="0" borderId="0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166" fontId="5" fillId="0" borderId="16" xfId="1" applyNumberFormat="1" applyFont="1" applyFill="1" applyBorder="1" applyAlignment="1">
      <alignment vertical="top"/>
    </xf>
    <xf numFmtId="0" fontId="45" fillId="0" borderId="0" xfId="0" applyFont="1" applyFill="1" applyBorder="1"/>
    <xf numFmtId="166" fontId="5" fillId="0" borderId="0" xfId="1" applyNumberFormat="1" applyFont="1" applyFill="1"/>
    <xf numFmtId="0" fontId="44" fillId="0" borderId="0" xfId="0" applyFont="1" applyFill="1" applyBorder="1"/>
    <xf numFmtId="166" fontId="46" fillId="0" borderId="0" xfId="1" applyNumberFormat="1" applyFont="1" applyFill="1"/>
    <xf numFmtId="0" fontId="5" fillId="0" borderId="0" xfId="0" applyFont="1" applyFill="1"/>
    <xf numFmtId="0" fontId="5" fillId="0" borderId="16" xfId="0" applyFont="1" applyFill="1" applyBorder="1" applyAlignment="1"/>
    <xf numFmtId="0" fontId="45" fillId="0" borderId="0" xfId="0" applyFont="1" applyFill="1" applyAlignment="1">
      <alignment vertical="center"/>
    </xf>
    <xf numFmtId="166" fontId="46" fillId="0" borderId="0" xfId="1" applyNumberFormat="1" applyFont="1" applyFill="1" applyAlignment="1">
      <alignment vertical="center"/>
    </xf>
    <xf numFmtId="0" fontId="4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47" fillId="0" borderId="0" xfId="0" applyFont="1" applyFill="1" applyAlignment="1"/>
    <xf numFmtId="166" fontId="45" fillId="0" borderId="0" xfId="1" applyNumberFormat="1" applyFont="1" applyFill="1" applyAlignment="1">
      <alignment horizontal="right" wrapText="1"/>
    </xf>
    <xf numFmtId="0" fontId="47" fillId="0" borderId="0" xfId="0" applyFont="1" applyFill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vertical="top"/>
    </xf>
    <xf numFmtId="166" fontId="45" fillId="0" borderId="0" xfId="1" applyNumberFormat="1" applyFont="1" applyFill="1" applyAlignment="1">
      <alignment horizontal="right" vertical="center" wrapText="1"/>
    </xf>
    <xf numFmtId="166" fontId="5" fillId="0" borderId="16" xfId="1" applyNumberFormat="1" applyFont="1" applyFill="1" applyBorder="1" applyAlignment="1">
      <alignment vertical="center"/>
    </xf>
    <xf numFmtId="168" fontId="5" fillId="0" borderId="16" xfId="1" applyNumberFormat="1" applyFont="1" applyFill="1" applyBorder="1" applyAlignment="1">
      <alignment vertical="center"/>
    </xf>
    <xf numFmtId="166" fontId="44" fillId="0" borderId="0" xfId="1" applyNumberFormat="1" applyFont="1" applyFill="1" applyBorder="1" applyAlignment="1">
      <alignment horizontal="left" vertical="center"/>
    </xf>
    <xf numFmtId="0" fontId="45" fillId="0" borderId="0" xfId="0" applyFont="1" applyFill="1" applyBorder="1" applyAlignment="1">
      <alignment horizontal="left" vertical="center" wrapText="1"/>
    </xf>
    <xf numFmtId="166" fontId="47" fillId="0" borderId="0" xfId="1" applyNumberFormat="1" applyFont="1" applyFill="1" applyAlignment="1">
      <alignment vertical="center"/>
    </xf>
    <xf numFmtId="166" fontId="5" fillId="0" borderId="0" xfId="1" quotePrefix="1" applyNumberFormat="1" applyFont="1" applyFill="1" applyBorder="1" applyAlignment="1">
      <alignment horizontal="right" vertical="center" wrapText="1"/>
    </xf>
    <xf numFmtId="0" fontId="44" fillId="0" borderId="16" xfId="0" applyFont="1" applyFill="1" applyBorder="1" applyAlignment="1">
      <alignment horizontal="left" vertical="center" wrapText="1"/>
    </xf>
    <xf numFmtId="166" fontId="46" fillId="0" borderId="16" xfId="1" applyNumberFormat="1" applyFont="1" applyFill="1" applyBorder="1" applyAlignment="1">
      <alignment vertical="center"/>
    </xf>
    <xf numFmtId="0" fontId="45" fillId="0" borderId="0" xfId="0" applyFont="1" applyFill="1" applyBorder="1" applyAlignment="1"/>
    <xf numFmtId="166" fontId="5" fillId="0" borderId="16" xfId="1" applyNumberFormat="1" applyFont="1" applyFill="1" applyBorder="1" applyAlignment="1">
      <alignment horizontal="center" vertical="center" wrapText="1"/>
    </xf>
    <xf numFmtId="168" fontId="5" fillId="0" borderId="16" xfId="1" applyNumberFormat="1" applyFont="1" applyFill="1" applyBorder="1" applyAlignment="1">
      <alignment horizontal="center" vertical="center" wrapText="1"/>
    </xf>
    <xf numFmtId="168" fontId="5" fillId="0" borderId="0" xfId="1" applyNumberFormat="1" applyFont="1" applyFill="1" applyBorder="1" applyAlignment="1">
      <alignment horizontal="center" vertical="center" wrapText="1"/>
    </xf>
    <xf numFmtId="0" fontId="44" fillId="0" borderId="0" xfId="2" applyFont="1" applyFill="1" applyAlignment="1">
      <alignment horizontal="center" vertical="top"/>
    </xf>
    <xf numFmtId="0" fontId="45" fillId="0" borderId="0" xfId="2" applyFont="1" applyFill="1" applyAlignment="1"/>
    <xf numFmtId="0" fontId="44" fillId="0" borderId="0" xfId="2" applyFont="1" applyFill="1" applyAlignment="1">
      <alignment vertical="top"/>
    </xf>
    <xf numFmtId="0" fontId="45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 vertical="top" wrapText="1"/>
    </xf>
    <xf numFmtId="166" fontId="43" fillId="0" borderId="0" xfId="1" applyNumberFormat="1" applyFont="1" applyFill="1" applyBorder="1" applyAlignment="1">
      <alignment horizontal="right" vertical="center" wrapText="1"/>
    </xf>
    <xf numFmtId="166" fontId="45" fillId="0" borderId="0" xfId="1" applyNumberFormat="1" applyFont="1" applyFill="1" applyBorder="1" applyAlignment="1">
      <alignment horizontal="right" vertical="top"/>
    </xf>
    <xf numFmtId="166" fontId="46" fillId="0" borderId="0" xfId="1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right" vertical="center" wrapText="1" indent="1"/>
    </xf>
    <xf numFmtId="166" fontId="5" fillId="0" borderId="0" xfId="1" applyNumberFormat="1" applyFont="1" applyFill="1" applyAlignment="1">
      <alignment horizontal="right" vertical="center" wrapText="1" indent="1"/>
    </xf>
    <xf numFmtId="166" fontId="46" fillId="0" borderId="0" xfId="1" applyNumberFormat="1" applyFont="1" applyFill="1" applyAlignment="1">
      <alignment horizontal="right" vertical="center"/>
    </xf>
    <xf numFmtId="3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3" fontId="5" fillId="0" borderId="0" xfId="0" applyNumberFormat="1" applyFont="1" applyFill="1" applyAlignment="1">
      <alignment horizontal="left" vertical="top"/>
    </xf>
    <xf numFmtId="43" fontId="46" fillId="0" borderId="0" xfId="1" applyNumberFormat="1" applyFont="1" applyFill="1" applyAlignment="1">
      <alignment horizontal="right" vertical="top"/>
    </xf>
    <xf numFmtId="0" fontId="45" fillId="0" borderId="0" xfId="0" applyFont="1" applyFill="1" applyAlignment="1">
      <alignment horizontal="right" vertical="top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horizontal="left" vertical="top"/>
    </xf>
    <xf numFmtId="0" fontId="45" fillId="0" borderId="0" xfId="0" applyFont="1" applyFill="1" applyAlignment="1">
      <alignment horizontal="left" vertical="top"/>
    </xf>
    <xf numFmtId="168" fontId="5" fillId="0" borderId="16" xfId="1" applyNumberFormat="1" applyFont="1" applyFill="1" applyBorder="1" applyAlignment="1">
      <alignment vertical="top"/>
    </xf>
    <xf numFmtId="168" fontId="5" fillId="0" borderId="0" xfId="0" applyNumberFormat="1" applyFont="1" applyFill="1" applyBorder="1" applyAlignment="1">
      <alignment vertical="top"/>
    </xf>
    <xf numFmtId="166" fontId="5" fillId="0" borderId="16" xfId="1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center" vertical="center"/>
    </xf>
    <xf numFmtId="43" fontId="46" fillId="0" borderId="0" xfId="1" applyNumberFormat="1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0" fontId="45" fillId="0" borderId="0" xfId="0" applyFont="1" applyFill="1" applyAlignment="1">
      <alignment horizontal="center" vertical="top"/>
    </xf>
    <xf numFmtId="0" fontId="44" fillId="0" borderId="0" xfId="0" applyFont="1" applyFill="1" applyAlignment="1">
      <alignment vertical="top"/>
    </xf>
    <xf numFmtId="167" fontId="5" fillId="0" borderId="0" xfId="1" applyNumberFormat="1" applyFont="1" applyFill="1" applyBorder="1" applyAlignment="1">
      <alignment horizontal="right" vertical="center" wrapText="1" indent="1"/>
    </xf>
    <xf numFmtId="167" fontId="5" fillId="0" borderId="0" xfId="1" applyNumberFormat="1" applyFont="1" applyFill="1" applyAlignment="1">
      <alignment horizontal="right" vertical="center" wrapText="1" indent="1"/>
    </xf>
    <xf numFmtId="166" fontId="45" fillId="0" borderId="16" xfId="1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45" fillId="0" borderId="0" xfId="0" applyFont="1" applyFill="1" applyAlignment="1" applyProtection="1">
      <protection locked="0"/>
    </xf>
    <xf numFmtId="0" fontId="45" fillId="0" borderId="0" xfId="0" applyFont="1" applyFill="1" applyAlignment="1">
      <alignment horizontal="justify" vertical="top"/>
    </xf>
    <xf numFmtId="0" fontId="45" fillId="0" borderId="0" xfId="10" applyFont="1" applyFill="1" applyBorder="1" applyAlignment="1">
      <alignment vertical="center"/>
    </xf>
    <xf numFmtId="0" fontId="44" fillId="0" borderId="0" xfId="0" applyFont="1" applyFill="1" applyAlignment="1">
      <alignment horizontal="left" vertical="top"/>
    </xf>
    <xf numFmtId="0" fontId="5" fillId="0" borderId="0" xfId="10" applyFont="1" applyFill="1" applyBorder="1" applyAlignment="1">
      <alignment horizontal="right"/>
    </xf>
    <xf numFmtId="3" fontId="5" fillId="0" borderId="0" xfId="177" quotePrefix="1" applyNumberFormat="1" applyFont="1" applyFill="1" applyAlignment="1">
      <alignment horizontal="right" vertical="center"/>
    </xf>
    <xf numFmtId="3" fontId="5" fillId="0" borderId="0" xfId="177" applyNumberFormat="1" applyFont="1" applyFill="1" applyAlignment="1">
      <alignment horizontal="right" vertical="center"/>
    </xf>
    <xf numFmtId="3" fontId="5" fillId="0" borderId="0" xfId="177" quotePrefix="1" applyNumberFormat="1" applyFont="1" applyFill="1" applyAlignment="1">
      <alignment horizontal="right" vertical="center" wrapText="1"/>
    </xf>
    <xf numFmtId="3" fontId="45" fillId="0" borderId="0" xfId="177" applyNumberFormat="1" applyFont="1" applyFill="1" applyAlignment="1">
      <alignment vertical="center"/>
    </xf>
    <xf numFmtId="0" fontId="5" fillId="0" borderId="0" xfId="0" applyFont="1" applyFill="1" applyAlignment="1">
      <alignment horizontal="right"/>
    </xf>
    <xf numFmtId="3" fontId="45" fillId="0" borderId="0" xfId="177" applyNumberFormat="1" applyFont="1" applyFill="1" applyAlignment="1">
      <alignment horizontal="right" vertical="center"/>
    </xf>
    <xf numFmtId="3" fontId="5" fillId="0" borderId="0" xfId="177" quotePrefix="1" applyNumberFormat="1" applyFont="1" applyFill="1" applyBorder="1" applyAlignment="1">
      <alignment horizontal="right" vertical="center"/>
    </xf>
    <xf numFmtId="3" fontId="5" fillId="0" borderId="0" xfId="177" applyNumberFormat="1" applyFont="1" applyFill="1" applyBorder="1" applyAlignment="1">
      <alignment horizontal="right" vertical="center"/>
    </xf>
    <xf numFmtId="3" fontId="45" fillId="0" borderId="0" xfId="0" quotePrefix="1" applyNumberFormat="1" applyFont="1" applyFill="1" applyAlignment="1">
      <alignment vertical="center"/>
    </xf>
    <xf numFmtId="3" fontId="45" fillId="0" borderId="0" xfId="177" quotePrefix="1" applyNumberFormat="1" applyFont="1" applyFill="1" applyAlignment="1">
      <alignment horizontal="right" vertical="center"/>
    </xf>
    <xf numFmtId="3" fontId="45" fillId="0" borderId="0" xfId="177" quotePrefix="1" applyNumberFormat="1" applyFont="1" applyFill="1" applyAlignment="1">
      <alignment horizontal="right" vertical="center" wrapText="1"/>
    </xf>
    <xf numFmtId="170" fontId="45" fillId="0" borderId="0" xfId="177" applyNumberFormat="1" applyFont="1" applyFill="1" applyAlignment="1">
      <alignment horizontal="right" vertical="center"/>
    </xf>
    <xf numFmtId="0" fontId="5" fillId="0" borderId="0" xfId="10" applyFont="1" applyFill="1" applyAlignment="1">
      <alignment horizontal="right"/>
    </xf>
    <xf numFmtId="170" fontId="5" fillId="0" borderId="0" xfId="177" applyNumberFormat="1" applyFont="1" applyFill="1" applyAlignment="1">
      <alignment horizontal="right" vertical="center"/>
    </xf>
    <xf numFmtId="0" fontId="5" fillId="0" borderId="0" xfId="10" applyFont="1" applyFill="1" applyBorder="1" applyAlignment="1">
      <alignment horizontal="right" vertical="center"/>
    </xf>
    <xf numFmtId="37" fontId="44" fillId="0" borderId="0" xfId="172" applyFont="1" applyFill="1" applyBorder="1" applyAlignment="1">
      <alignment horizontal="justify" vertical="top" wrapText="1"/>
    </xf>
    <xf numFmtId="170" fontId="5" fillId="0" borderId="0" xfId="177" quotePrefix="1" applyNumberFormat="1" applyFont="1" applyFill="1" applyAlignment="1">
      <alignment horizontal="right" vertical="center"/>
    </xf>
    <xf numFmtId="0" fontId="5" fillId="0" borderId="0" xfId="10" quotePrefix="1" applyFont="1" applyFill="1" applyAlignment="1">
      <alignment horizontal="right"/>
    </xf>
    <xf numFmtId="37" fontId="5" fillId="0" borderId="0" xfId="172" applyFont="1" applyFill="1" applyBorder="1" applyAlignment="1">
      <alignment horizontal="justify" vertical="top" wrapText="1"/>
    </xf>
    <xf numFmtId="166" fontId="5" fillId="0" borderId="0" xfId="1" applyNumberFormat="1" applyFont="1" applyFill="1" applyAlignment="1">
      <alignment horizontal="right" vertical="center"/>
    </xf>
    <xf numFmtId="166" fontId="5" fillId="0" borderId="0" xfId="1" quotePrefix="1" applyNumberFormat="1" applyFont="1" applyFill="1" applyAlignment="1">
      <alignment horizontal="right" vertical="center"/>
    </xf>
    <xf numFmtId="3" fontId="45" fillId="0" borderId="0" xfId="177" quotePrefix="1" applyNumberFormat="1" applyFont="1" applyFill="1" applyAlignment="1">
      <alignment vertical="center"/>
    </xf>
    <xf numFmtId="170" fontId="45" fillId="0" borderId="0" xfId="177" applyNumberFormat="1" applyFont="1" applyFill="1" applyAlignment="1">
      <alignment horizontal="center" vertical="center"/>
    </xf>
    <xf numFmtId="166" fontId="44" fillId="0" borderId="0" xfId="1" applyNumberFormat="1" applyFont="1" applyFill="1" applyBorder="1" applyAlignment="1">
      <alignment horizontal="right" vertical="center"/>
    </xf>
    <xf numFmtId="3" fontId="45" fillId="0" borderId="0" xfId="177" applyNumberFormat="1" applyFont="1" applyFill="1" applyAlignment="1">
      <alignment horizontal="center" vertical="center"/>
    </xf>
    <xf numFmtId="166" fontId="45" fillId="0" borderId="0" xfId="1" quotePrefix="1" applyNumberFormat="1" applyFont="1" applyFill="1" applyAlignment="1">
      <alignment horizontal="right" vertical="center"/>
    </xf>
    <xf numFmtId="166" fontId="45" fillId="0" borderId="0" xfId="1" applyNumberFormat="1" applyFont="1" applyFill="1" applyAlignment="1">
      <alignment horizontal="right" vertical="center"/>
    </xf>
    <xf numFmtId="166" fontId="45" fillId="0" borderId="0" xfId="1" quotePrefix="1" applyNumberFormat="1" applyFont="1" applyFill="1" applyAlignment="1">
      <alignment horizontal="right" vertical="center" wrapText="1"/>
    </xf>
    <xf numFmtId="3" fontId="45" fillId="0" borderId="0" xfId="177" quotePrefix="1" applyNumberFormat="1" applyFont="1" applyFill="1" applyAlignment="1">
      <alignment horizontal="center" vertical="center"/>
    </xf>
    <xf numFmtId="3" fontId="45" fillId="0" borderId="0" xfId="177" quotePrefix="1" applyNumberFormat="1" applyFont="1" applyFill="1" applyAlignment="1">
      <alignment horizontal="center" vertical="center" wrapText="1"/>
    </xf>
    <xf numFmtId="0" fontId="5" fillId="0" borderId="0" xfId="10" applyFont="1" applyFill="1" applyBorder="1" applyAlignment="1">
      <alignment horizontal="center"/>
    </xf>
    <xf numFmtId="0" fontId="43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top" wrapText="1"/>
    </xf>
    <xf numFmtId="166" fontId="45" fillId="0" borderId="0" xfId="1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vertical="top" wrapText="1"/>
    </xf>
    <xf numFmtId="166" fontId="5" fillId="0" borderId="0" xfId="1" applyNumberFormat="1" applyFont="1" applyFill="1" applyBorder="1" applyAlignment="1">
      <alignment horizontal="right" vertical="top"/>
    </xf>
    <xf numFmtId="166" fontId="5" fillId="0" borderId="0" xfId="1" applyNumberFormat="1" applyFont="1" applyFill="1" applyAlignment="1">
      <alignment horizontal="right"/>
    </xf>
    <xf numFmtId="0" fontId="49" fillId="0" borderId="0" xfId="0" applyFont="1" applyFill="1" applyBorder="1" applyAlignment="1">
      <alignment vertical="center" wrapText="1"/>
    </xf>
    <xf numFmtId="166" fontId="5" fillId="0" borderId="0" xfId="1" applyNumberFormat="1" applyFont="1" applyFill="1" applyAlignment="1">
      <alignment horizontal="center" vertical="center" wrapText="1"/>
    </xf>
    <xf numFmtId="168" fontId="5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right" vertical="top"/>
    </xf>
    <xf numFmtId="166" fontId="5" fillId="0" borderId="0" xfId="1" applyNumberFormat="1" applyFont="1" applyFill="1" applyBorder="1" applyAlignment="1">
      <alignment horizontal="right" vertical="center" indent="1"/>
    </xf>
    <xf numFmtId="166" fontId="45" fillId="0" borderId="0" xfId="1" applyNumberFormat="1" applyFont="1" applyFill="1" applyBorder="1" applyAlignment="1">
      <alignment horizontal="right" vertical="center" indent="1"/>
    </xf>
    <xf numFmtId="166" fontId="47" fillId="0" borderId="0" xfId="1" applyNumberFormat="1" applyFont="1" applyFill="1" applyAlignment="1">
      <alignment horizontal="right" vertical="center"/>
    </xf>
    <xf numFmtId="0" fontId="47" fillId="0" borderId="0" xfId="0" applyFont="1" applyFill="1" applyAlignment="1">
      <alignment horizontal="left"/>
    </xf>
    <xf numFmtId="0" fontId="45" fillId="0" borderId="0" xfId="2" applyFont="1" applyFill="1" applyBorder="1" applyAlignment="1">
      <alignment horizontal="center" vertical="top" wrapText="1"/>
    </xf>
    <xf numFmtId="166" fontId="5" fillId="0" borderId="0" xfId="1" applyNumberFormat="1" applyFont="1" applyFill="1" applyBorder="1"/>
    <xf numFmtId="0" fontId="5" fillId="0" borderId="16" xfId="0" applyFont="1" applyFill="1" applyBorder="1" applyAlignment="1">
      <alignment vertical="top" wrapText="1"/>
    </xf>
    <xf numFmtId="166" fontId="5" fillId="0" borderId="16" xfId="1" applyNumberFormat="1" applyFont="1" applyFill="1" applyBorder="1" applyAlignment="1">
      <alignment horizontal="right" vertical="top" wrapText="1"/>
    </xf>
    <xf numFmtId="166" fontId="45" fillId="0" borderId="16" xfId="1" applyNumberFormat="1" applyFont="1" applyFill="1" applyBorder="1" applyAlignment="1">
      <alignment horizontal="right" vertical="top" wrapText="1"/>
    </xf>
    <xf numFmtId="166" fontId="48" fillId="0" borderId="0" xfId="1" applyNumberFormat="1" applyFont="1" applyFill="1" applyBorder="1" applyAlignment="1">
      <alignment horizontal="right" vertical="center" wrapText="1"/>
    </xf>
    <xf numFmtId="166" fontId="48" fillId="0" borderId="0" xfId="1" applyNumberFormat="1" applyFont="1" applyFill="1" applyAlignment="1">
      <alignment horizontal="right" vertical="center" wrapText="1"/>
    </xf>
    <xf numFmtId="175" fontId="5" fillId="0" borderId="0" xfId="0" applyNumberFormat="1" applyFont="1" applyFill="1" applyBorder="1"/>
    <xf numFmtId="0" fontId="45" fillId="0" borderId="0" xfId="2" applyFont="1" applyFill="1" applyAlignment="1">
      <alignment wrapText="1"/>
    </xf>
    <xf numFmtId="0" fontId="5" fillId="0" borderId="0" xfId="0" applyFont="1" applyFill="1" applyAlignment="1">
      <alignment horizontal="left" vertical="top" wrapText="1"/>
    </xf>
    <xf numFmtId="0" fontId="45" fillId="0" borderId="0" xfId="0" applyFont="1" applyFill="1" applyAlignment="1">
      <alignment wrapText="1"/>
    </xf>
    <xf numFmtId="0" fontId="45" fillId="0" borderId="0" xfId="0" applyFont="1" applyFill="1"/>
    <xf numFmtId="0" fontId="44" fillId="0" borderId="0" xfId="0" applyFont="1" applyFill="1" applyAlignment="1">
      <alignment vertical="top" wrapText="1"/>
    </xf>
    <xf numFmtId="0" fontId="44" fillId="0" borderId="0" xfId="0" applyFont="1" applyFill="1"/>
    <xf numFmtId="0" fontId="44" fillId="0" borderId="0" xfId="0" applyFont="1" applyFill="1" applyAlignment="1">
      <alignment horizontal="left" vertical="top" wrapText="1"/>
    </xf>
    <xf numFmtId="167" fontId="5" fillId="0" borderId="0" xfId="0" applyNumberFormat="1" applyFont="1" applyFill="1" applyBorder="1"/>
    <xf numFmtId="0" fontId="45" fillId="0" borderId="0" xfId="2" applyFont="1" applyFill="1" applyAlignment="1">
      <alignment horizontal="left" vertical="top" wrapText="1"/>
    </xf>
    <xf numFmtId="175" fontId="45" fillId="0" borderId="16" xfId="1" applyNumberFormat="1" applyFont="1" applyFill="1" applyBorder="1" applyAlignment="1">
      <alignment horizontal="right" vertical="top" wrapText="1"/>
    </xf>
    <xf numFmtId="175" fontId="5" fillId="0" borderId="16" xfId="1" applyNumberFormat="1" applyFont="1" applyFill="1" applyBorder="1" applyAlignment="1">
      <alignment vertical="top"/>
    </xf>
    <xf numFmtId="175" fontId="45" fillId="0" borderId="0" xfId="1" applyNumberFormat="1" applyFont="1" applyFill="1" applyBorder="1" applyAlignment="1">
      <alignment horizontal="right" vertical="top" wrapText="1"/>
    </xf>
    <xf numFmtId="175" fontId="5" fillId="0" borderId="0" xfId="1" applyNumberFormat="1" applyFont="1" applyFill="1" applyBorder="1" applyAlignment="1">
      <alignment vertical="top"/>
    </xf>
    <xf numFmtId="0" fontId="44" fillId="0" borderId="16" xfId="2" applyFont="1" applyFill="1" applyBorder="1" applyAlignment="1">
      <alignment horizontal="center" vertical="top"/>
    </xf>
    <xf numFmtId="0" fontId="45" fillId="0" borderId="0" xfId="2" applyFont="1" applyFill="1" applyAlignment="1">
      <alignment horizontal="left" wrapText="1"/>
    </xf>
    <xf numFmtId="0" fontId="44" fillId="0" borderId="0" xfId="2" applyFont="1" applyFill="1" applyAlignment="1">
      <alignment horizontal="left" vertical="top" wrapText="1"/>
    </xf>
    <xf numFmtId="175" fontId="5" fillId="0" borderId="0" xfId="0" applyNumberFormat="1" applyFont="1" applyFill="1" applyBorder="1" applyAlignment="1">
      <alignment vertical="top"/>
    </xf>
    <xf numFmtId="0" fontId="44" fillId="0" borderId="0" xfId="0" applyFont="1" applyFill="1" applyBorder="1" applyAlignment="1">
      <alignment horizontal="left" wrapText="1"/>
    </xf>
    <xf numFmtId="0" fontId="45" fillId="0" borderId="0" xfId="2" applyFont="1" applyFill="1" applyAlignment="1">
      <alignment vertical="top" wrapText="1"/>
    </xf>
    <xf numFmtId="166" fontId="44" fillId="0" borderId="0" xfId="1" applyNumberFormat="1" applyFont="1" applyFill="1" applyAlignment="1">
      <alignment horizontal="right" vertical="center" wrapText="1"/>
    </xf>
    <xf numFmtId="0" fontId="45" fillId="0" borderId="0" xfId="0" applyFont="1" applyFill="1" applyAlignment="1"/>
    <xf numFmtId="0" fontId="44" fillId="0" borderId="0" xfId="0" applyFont="1" applyFill="1" applyAlignment="1"/>
    <xf numFmtId="0" fontId="45" fillId="0" borderId="0" xfId="2" applyFont="1" applyFill="1" applyAlignment="1">
      <alignment vertical="top"/>
    </xf>
    <xf numFmtId="171" fontId="46" fillId="0" borderId="0" xfId="2" applyNumberFormat="1" applyFont="1" applyFill="1" applyBorder="1" applyAlignment="1">
      <alignment vertical="top" wrapText="1"/>
    </xf>
    <xf numFmtId="171" fontId="47" fillId="0" borderId="0" xfId="2" applyNumberFormat="1" applyFont="1" applyFill="1" applyBorder="1" applyAlignment="1">
      <alignment vertical="top"/>
    </xf>
    <xf numFmtId="0" fontId="5" fillId="0" borderId="0" xfId="0" applyFont="1" applyFill="1" applyAlignment="1"/>
    <xf numFmtId="0" fontId="5" fillId="0" borderId="0" xfId="0" applyFont="1" applyFill="1" applyAlignment="1">
      <alignment vertical="top" wrapText="1"/>
    </xf>
    <xf numFmtId="166" fontId="45" fillId="0" borderId="0" xfId="1" applyNumberFormat="1" applyFont="1" applyFill="1"/>
    <xf numFmtId="0" fontId="44" fillId="0" borderId="0" xfId="0" applyFont="1" applyFill="1" applyBorder="1" applyAlignment="1"/>
    <xf numFmtId="3" fontId="5" fillId="0" borderId="0" xfId="1" applyNumberFormat="1" applyFont="1" applyFill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3" fontId="46" fillId="0" borderId="0" xfId="111" applyNumberFormat="1" applyFont="1" applyFill="1" applyAlignment="1">
      <alignment horizontal="right" vertical="center" wrapText="1"/>
    </xf>
    <xf numFmtId="41" fontId="46" fillId="0" borderId="0" xfId="112" applyNumberFormat="1" applyFont="1" applyFill="1" applyAlignment="1">
      <alignment horizontal="right" vertical="center" wrapText="1"/>
    </xf>
    <xf numFmtId="175" fontId="5" fillId="0" borderId="0" xfId="1" applyNumberFormat="1" applyFont="1" applyFill="1" applyBorder="1" applyAlignment="1">
      <alignment horizontal="right" vertical="center" wrapText="1"/>
    </xf>
    <xf numFmtId="3" fontId="5" fillId="0" borderId="0" xfId="171" applyNumberFormat="1" applyFont="1" applyFill="1" applyAlignment="1">
      <alignment horizontal="right" vertical="center" wrapText="1"/>
    </xf>
    <xf numFmtId="41" fontId="46" fillId="0" borderId="0" xfId="114" applyNumberFormat="1" applyFont="1" applyFill="1" applyAlignment="1">
      <alignment horizontal="right" vertical="center" wrapText="1"/>
    </xf>
    <xf numFmtId="0" fontId="46" fillId="0" borderId="16" xfId="0" applyFont="1" applyFill="1" applyBorder="1" applyAlignment="1"/>
    <xf numFmtId="0" fontId="44" fillId="0" borderId="16" xfId="2" applyFont="1" applyFill="1" applyBorder="1" applyAlignment="1">
      <alignment horizontal="left" vertical="top" wrapText="1"/>
    </xf>
    <xf numFmtId="43" fontId="5" fillId="0" borderId="16" xfId="1" applyNumberFormat="1" applyFont="1" applyFill="1" applyBorder="1" applyAlignment="1">
      <alignment horizontal="right" vertical="center" wrapText="1"/>
    </xf>
    <xf numFmtId="175" fontId="5" fillId="0" borderId="16" xfId="1" applyNumberFormat="1" applyFont="1" applyFill="1" applyBorder="1" applyAlignment="1">
      <alignment horizontal="right" vertical="center" wrapText="1"/>
    </xf>
    <xf numFmtId="0" fontId="50" fillId="0" borderId="0" xfId="0" applyFont="1" applyFill="1" applyAlignment="1">
      <alignment horizontal="right"/>
    </xf>
    <xf numFmtId="0" fontId="45" fillId="0" borderId="0" xfId="0" applyFont="1" applyFill="1" applyAlignment="1">
      <alignment vertical="top"/>
    </xf>
    <xf numFmtId="0" fontId="5" fillId="0" borderId="0" xfId="0" applyFont="1" applyFill="1" applyAlignment="1">
      <alignment horizontal="right" vertical="top" wrapText="1"/>
    </xf>
    <xf numFmtId="0" fontId="44" fillId="0" borderId="0" xfId="2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0" fontId="45" fillId="0" borderId="0" xfId="0" applyFont="1" applyFill="1" applyAlignment="1">
      <alignment vertical="top" wrapText="1"/>
    </xf>
    <xf numFmtId="168" fontId="45" fillId="0" borderId="0" xfId="1" applyNumberFormat="1" applyFont="1" applyFill="1"/>
    <xf numFmtId="0" fontId="46" fillId="0" borderId="0" xfId="0" applyFont="1" applyFill="1" applyAlignment="1">
      <alignment wrapText="1"/>
    </xf>
    <xf numFmtId="170" fontId="46" fillId="0" borderId="0" xfId="244" applyNumberFormat="1" applyFont="1" applyFill="1"/>
    <xf numFmtId="0" fontId="5" fillId="0" borderId="0" xfId="1" applyNumberFormat="1" applyFont="1" applyFill="1" applyAlignment="1">
      <alignment horizontal="left"/>
    </xf>
    <xf numFmtId="0" fontId="45" fillId="0" borderId="0" xfId="2" applyFont="1" applyFill="1" applyAlignment="1">
      <alignment horizontal="right" vertical="top" wrapText="1"/>
    </xf>
    <xf numFmtId="168" fontId="5" fillId="0" borderId="0" xfId="1" applyNumberFormat="1" applyFont="1" applyFill="1"/>
    <xf numFmtId="0" fontId="5" fillId="0" borderId="0" xfId="2" applyFont="1" applyFill="1" applyAlignment="1">
      <alignment horizontal="right" vertical="top" wrapText="1"/>
    </xf>
    <xf numFmtId="0" fontId="45" fillId="0" borderId="0" xfId="0" applyFont="1" applyFill="1" applyAlignment="1">
      <alignment horizontal="left" wrapText="1"/>
    </xf>
    <xf numFmtId="0" fontId="45" fillId="0" borderId="0" xfId="2" applyFont="1" applyFill="1" applyBorder="1" applyAlignment="1"/>
    <xf numFmtId="0" fontId="5" fillId="0" borderId="0" xfId="2" applyFont="1" applyFill="1" applyBorder="1" applyAlignment="1">
      <alignment horizontal="right"/>
    </xf>
    <xf numFmtId="168" fontId="5" fillId="0" borderId="0" xfId="1" applyNumberFormat="1" applyFont="1" applyFill="1" applyBorder="1"/>
    <xf numFmtId="0" fontId="47" fillId="0" borderId="0" xfId="0" applyFont="1" applyFill="1"/>
    <xf numFmtId="0" fontId="44" fillId="0" borderId="0" xfId="2" applyFont="1" applyFill="1" applyBorder="1" applyAlignment="1">
      <alignment horizontal="left" vertical="top" wrapText="1"/>
    </xf>
    <xf numFmtId="3" fontId="5" fillId="0" borderId="0" xfId="0" applyNumberFormat="1" applyFont="1" applyFill="1" applyBorder="1"/>
    <xf numFmtId="0" fontId="44" fillId="0" borderId="0" xfId="0" applyFont="1" applyFill="1" applyBorder="1" applyAlignment="1">
      <alignment horizontal="justify" vertical="top" wrapText="1"/>
    </xf>
    <xf numFmtId="0" fontId="44" fillId="0" borderId="0" xfId="0" applyFont="1" applyFill="1" applyBorder="1" applyAlignment="1">
      <alignment vertical="top"/>
    </xf>
    <xf numFmtId="0" fontId="45" fillId="0" borderId="0" xfId="0" applyFont="1" applyFill="1" applyBorder="1" applyAlignment="1">
      <alignment horizontal="left" vertical="top"/>
    </xf>
    <xf numFmtId="170" fontId="46" fillId="0" borderId="0" xfId="0" applyNumberFormat="1" applyFont="1" applyFill="1"/>
    <xf numFmtId="3" fontId="5" fillId="0" borderId="0" xfId="1" applyNumberFormat="1" applyFont="1" applyFill="1" applyBorder="1" applyAlignment="1">
      <alignment horizontal="right" vertical="center" wrapText="1"/>
    </xf>
    <xf numFmtId="0" fontId="44" fillId="0" borderId="16" xfId="0" applyFont="1" applyFill="1" applyBorder="1" applyAlignment="1">
      <alignment horizontal="left" vertical="top"/>
    </xf>
    <xf numFmtId="0" fontId="44" fillId="0" borderId="0" xfId="2" applyFont="1" applyFill="1" applyBorder="1" applyAlignment="1">
      <alignment horizontal="center" vertical="top"/>
    </xf>
    <xf numFmtId="0" fontId="44" fillId="0" borderId="0" xfId="2" applyFont="1" applyFill="1" applyAlignment="1">
      <alignment vertical="top" wrapText="1"/>
    </xf>
    <xf numFmtId="3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wrapText="1"/>
    </xf>
    <xf numFmtId="37" fontId="5" fillId="0" borderId="0" xfId="1" applyNumberFormat="1" applyFont="1" applyFill="1" applyAlignment="1">
      <alignment horizontal="right" vertical="center"/>
    </xf>
    <xf numFmtId="0" fontId="5" fillId="0" borderId="0" xfId="2" applyFont="1" applyFill="1" applyAlignment="1">
      <alignment horizontal="right" wrapText="1"/>
    </xf>
    <xf numFmtId="0" fontId="45" fillId="0" borderId="0" xfId="2" applyFont="1" applyFill="1" applyBorder="1" applyAlignment="1">
      <alignment horizontal="left" vertical="top" wrapText="1"/>
    </xf>
    <xf numFmtId="166" fontId="45" fillId="0" borderId="0" xfId="1" applyNumberFormat="1" applyFont="1" applyFill="1" applyBorder="1"/>
    <xf numFmtId="0" fontId="45" fillId="0" borderId="0" xfId="2" applyFont="1" applyFill="1" applyBorder="1" applyAlignment="1">
      <alignment horizontal="left" wrapText="1"/>
    </xf>
    <xf numFmtId="0" fontId="5" fillId="0" borderId="0" xfId="2" applyFont="1" applyFill="1" applyAlignment="1">
      <alignment vertical="top" wrapText="1"/>
    </xf>
    <xf numFmtId="3" fontId="45" fillId="0" borderId="0" xfId="1" applyNumberFormat="1" applyFont="1" applyFill="1" applyAlignment="1">
      <alignment horizontal="right" vertical="center"/>
    </xf>
    <xf numFmtId="166" fontId="45" fillId="0" borderId="0" xfId="1" applyNumberFormat="1" applyFont="1" applyFill="1" applyAlignment="1">
      <alignment horizontal="right"/>
    </xf>
    <xf numFmtId="0" fontId="48" fillId="0" borderId="0" xfId="1" applyNumberFormat="1" applyFont="1" applyFill="1" applyBorder="1" applyAlignment="1">
      <alignment horizontal="right" vertical="center"/>
    </xf>
    <xf numFmtId="0" fontId="48" fillId="0" borderId="0" xfId="0" applyNumberFormat="1" applyFont="1" applyFill="1" applyAlignment="1">
      <alignment horizontal="right" vertical="center" wrapText="1"/>
    </xf>
    <xf numFmtId="0" fontId="48" fillId="0" borderId="0" xfId="1" applyNumberFormat="1" applyFont="1" applyFill="1" applyBorder="1" applyAlignment="1">
      <alignment horizontal="right" vertical="center" wrapText="1"/>
    </xf>
    <xf numFmtId="164" fontId="45" fillId="0" borderId="0" xfId="1" applyFont="1" applyFill="1" applyBorder="1" applyAlignment="1">
      <alignment horizontal="right" vertical="top"/>
    </xf>
    <xf numFmtId="164" fontId="45" fillId="0" borderId="16" xfId="1" applyFont="1" applyFill="1" applyBorder="1" applyAlignment="1">
      <alignment vertical="top"/>
    </xf>
    <xf numFmtId="0" fontId="48" fillId="0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vertical="center" wrapText="1"/>
    </xf>
    <xf numFmtId="0" fontId="48" fillId="0" borderId="0" xfId="1" applyNumberFormat="1" applyFont="1" applyFill="1" applyBorder="1" applyAlignment="1">
      <alignment vertical="center"/>
    </xf>
    <xf numFmtId="0" fontId="48" fillId="0" borderId="0" xfId="0" applyNumberFormat="1" applyFont="1" applyFill="1" applyBorder="1" applyAlignment="1">
      <alignment horizontal="right" vertical="center" wrapText="1"/>
    </xf>
    <xf numFmtId="0" fontId="48" fillId="0" borderId="0" xfId="0" applyFont="1" applyFill="1" applyBorder="1"/>
    <xf numFmtId="170" fontId="5" fillId="0" borderId="0" xfId="18" applyNumberFormat="1" applyFont="1" applyFill="1" applyBorder="1" applyAlignment="1">
      <alignment horizontal="right" vertical="center" wrapText="1"/>
    </xf>
    <xf numFmtId="0" fontId="46" fillId="0" borderId="0" xfId="0" applyFont="1" applyFill="1" applyAlignment="1">
      <alignment horizontal="right"/>
    </xf>
    <xf numFmtId="0" fontId="44" fillId="0" borderId="0" xfId="0" applyFont="1" applyFill="1" applyBorder="1" applyAlignment="1">
      <alignment horizontal="left"/>
    </xf>
    <xf numFmtId="0" fontId="45" fillId="0" borderId="16" xfId="0" applyFont="1" applyFill="1" applyBorder="1"/>
    <xf numFmtId="0" fontId="47" fillId="0" borderId="0" xfId="0" applyFont="1" applyFill="1" applyBorder="1"/>
    <xf numFmtId="0" fontId="48" fillId="0" borderId="0" xfId="0" applyFont="1" applyFill="1" applyBorder="1" applyAlignment="1">
      <alignment horizontal="center" vertical="top" wrapText="1"/>
    </xf>
    <xf numFmtId="0" fontId="5" fillId="0" borderId="0" xfId="1" applyNumberFormat="1" applyFont="1" applyFill="1" applyBorder="1" applyAlignment="1">
      <alignment horizontal="right" vertical="center" wrapText="1"/>
    </xf>
    <xf numFmtId="166" fontId="5" fillId="0" borderId="0" xfId="0" applyNumberFormat="1" applyFont="1" applyFill="1" applyAlignment="1">
      <alignment horizontal="right" vertical="center" wrapText="1"/>
    </xf>
    <xf numFmtId="0" fontId="5" fillId="0" borderId="0" xfId="0" applyNumberFormat="1" applyFont="1" applyFill="1" applyAlignment="1">
      <alignment horizontal="right" vertical="center" wrapText="1"/>
    </xf>
    <xf numFmtId="0" fontId="45" fillId="0" borderId="16" xfId="0" applyFont="1" applyFill="1" applyBorder="1" applyAlignment="1">
      <alignment vertical="center"/>
    </xf>
    <xf numFmtId="0" fontId="45" fillId="0" borderId="16" xfId="0" applyFont="1" applyFill="1" applyBorder="1" applyAlignment="1">
      <alignment horizontal="right" vertical="top" wrapText="1"/>
    </xf>
    <xf numFmtId="170" fontId="5" fillId="0" borderId="16" xfId="0" applyNumberFormat="1" applyFont="1" applyFill="1" applyBorder="1" applyAlignment="1">
      <alignment horizontal="right" vertical="center" wrapText="1"/>
    </xf>
    <xf numFmtId="167" fontId="5" fillId="0" borderId="16" xfId="0" applyNumberFormat="1" applyFont="1" applyFill="1" applyBorder="1" applyAlignment="1">
      <alignment horizontal="right" vertical="center" wrapText="1"/>
    </xf>
    <xf numFmtId="170" fontId="5" fillId="0" borderId="16" xfId="18" applyNumberFormat="1" applyFont="1" applyFill="1" applyBorder="1" applyAlignment="1">
      <alignment horizontal="right" vertical="center" wrapText="1"/>
    </xf>
    <xf numFmtId="167" fontId="5" fillId="0" borderId="16" xfId="2" applyNumberFormat="1" applyFont="1" applyFill="1" applyBorder="1" applyAlignment="1">
      <alignment horizontal="right" vertical="center" wrapText="1"/>
    </xf>
    <xf numFmtId="166" fontId="55" fillId="0" borderId="0" xfId="1" applyNumberFormat="1" applyFont="1" applyFill="1" applyBorder="1" applyAlignment="1">
      <alignment horizontal="right" vertical="center" wrapText="1"/>
    </xf>
    <xf numFmtId="0" fontId="46" fillId="0" borderId="0" xfId="0" applyFont="1" applyFill="1" applyAlignment="1">
      <alignment horizontal="right" vertical="center" wrapText="1"/>
    </xf>
    <xf numFmtId="170" fontId="55" fillId="0" borderId="0" xfId="0" applyNumberFormat="1" applyFont="1" applyFill="1" applyBorder="1" applyAlignment="1">
      <alignment horizontal="right" vertical="center" wrapText="1"/>
    </xf>
    <xf numFmtId="166" fontId="55" fillId="0" borderId="0" xfId="1" applyNumberFormat="1" applyFont="1" applyFill="1" applyAlignment="1">
      <alignment horizontal="right" vertical="center" wrapText="1"/>
    </xf>
    <xf numFmtId="166" fontId="46" fillId="0" borderId="0" xfId="1" applyNumberFormat="1" applyFont="1" applyFill="1" applyAlignment="1">
      <alignment horizontal="right" vertical="center" wrapText="1"/>
    </xf>
    <xf numFmtId="175" fontId="45" fillId="0" borderId="16" xfId="1" applyNumberFormat="1" applyFont="1" applyFill="1" applyBorder="1" applyAlignment="1">
      <alignment horizontal="right" vertical="center" wrapText="1"/>
    </xf>
    <xf numFmtId="0" fontId="48" fillId="0" borderId="0" xfId="0" applyFont="1" applyFill="1" applyBorder="1" applyAlignment="1">
      <alignment vertical="top" wrapText="1"/>
    </xf>
    <xf numFmtId="0" fontId="48" fillId="0" borderId="0" xfId="2" applyNumberFormat="1" applyFont="1" applyFill="1" applyBorder="1" applyAlignment="1">
      <alignment horizontal="right" vertical="center" wrapText="1"/>
    </xf>
    <xf numFmtId="170" fontId="5" fillId="0" borderId="0" xfId="244" applyNumberFormat="1" applyFont="1" applyFill="1" applyAlignment="1">
      <alignment horizontal="right" vertical="center" wrapText="1"/>
    </xf>
    <xf numFmtId="175" fontId="5" fillId="0" borderId="0" xfId="1" applyNumberFormat="1" applyFont="1" applyFill="1" applyBorder="1" applyAlignment="1">
      <alignment horizontal="right" vertical="top" wrapText="1"/>
    </xf>
    <xf numFmtId="0" fontId="45" fillId="0" borderId="0" xfId="1" applyNumberFormat="1" applyFont="1" applyFill="1" applyBorder="1" applyAlignment="1">
      <alignment horizontal="right" vertical="center" wrapText="1"/>
    </xf>
    <xf numFmtId="0" fontId="5" fillId="0" borderId="0" xfId="2" applyNumberFormat="1" applyFont="1" applyFill="1" applyBorder="1" applyAlignment="1">
      <alignment horizontal="right" vertical="center" wrapText="1"/>
    </xf>
    <xf numFmtId="0" fontId="46" fillId="0" borderId="0" xfId="0" applyNumberFormat="1" applyFont="1" applyFill="1"/>
    <xf numFmtId="0" fontId="46" fillId="0" borderId="0" xfId="0" applyNumberFormat="1" applyFont="1" applyFill="1" applyAlignment="1">
      <alignment horizontal="center"/>
    </xf>
    <xf numFmtId="170" fontId="45" fillId="0" borderId="0" xfId="1" applyNumberFormat="1" applyFont="1" applyFill="1" applyBorder="1" applyAlignment="1">
      <alignment horizontal="right" vertical="center" wrapText="1"/>
    </xf>
    <xf numFmtId="170" fontId="5" fillId="0" borderId="0" xfId="1" applyNumberFormat="1" applyFont="1" applyFill="1" applyBorder="1" applyAlignment="1">
      <alignment horizontal="right" vertical="center" wrapText="1"/>
    </xf>
    <xf numFmtId="170" fontId="5" fillId="0" borderId="0" xfId="2" applyNumberFormat="1" applyFont="1" applyFill="1" applyBorder="1" applyAlignment="1">
      <alignment horizontal="right" vertical="center" wrapText="1"/>
    </xf>
    <xf numFmtId="43" fontId="46" fillId="0" borderId="0" xfId="244" applyFont="1" applyFill="1"/>
    <xf numFmtId="0" fontId="45" fillId="0" borderId="0" xfId="1" applyNumberFormat="1" applyFont="1" applyFill="1" applyAlignment="1">
      <alignment horizontal="right" vertical="center" wrapText="1"/>
    </xf>
    <xf numFmtId="0" fontId="5" fillId="0" borderId="0" xfId="1" applyNumberFormat="1" applyFont="1" applyFill="1" applyAlignment="1">
      <alignment horizontal="right" vertical="center" wrapText="1"/>
    </xf>
    <xf numFmtId="0" fontId="45" fillId="0" borderId="0" xfId="2" applyNumberFormat="1" applyFont="1" applyFill="1" applyBorder="1" applyAlignment="1">
      <alignment horizontal="right" vertical="center" wrapText="1"/>
    </xf>
    <xf numFmtId="170" fontId="45" fillId="0" borderId="0" xfId="2" applyNumberFormat="1" applyFont="1" applyFill="1" applyBorder="1" applyAlignment="1">
      <alignment horizontal="right" vertical="center" wrapText="1"/>
    </xf>
    <xf numFmtId="0" fontId="45" fillId="0" borderId="0" xfId="1" applyNumberFormat="1" applyFont="1" applyFill="1" applyBorder="1" applyAlignment="1">
      <alignment vertical="center" wrapText="1"/>
    </xf>
    <xf numFmtId="170" fontId="45" fillId="0" borderId="0" xfId="2" applyNumberFormat="1" applyFont="1" applyFill="1" applyBorder="1" applyAlignment="1">
      <alignment vertical="center" wrapText="1"/>
    </xf>
    <xf numFmtId="170" fontId="55" fillId="0" borderId="0" xfId="0" applyNumberFormat="1" applyFont="1" applyFill="1" applyBorder="1" applyAlignment="1">
      <alignment horizontal="center" vertical="center" wrapText="1"/>
    </xf>
    <xf numFmtId="167" fontId="45" fillId="0" borderId="0" xfId="2" applyNumberFormat="1" applyFont="1" applyFill="1" applyBorder="1" applyAlignment="1">
      <alignment horizontal="right" vertical="center" wrapText="1"/>
    </xf>
    <xf numFmtId="0" fontId="45" fillId="0" borderId="16" xfId="0" applyNumberFormat="1" applyFont="1" applyFill="1" applyBorder="1" applyAlignment="1">
      <alignment horizontal="right" vertical="center" wrapText="1"/>
    </xf>
    <xf numFmtId="0" fontId="45" fillId="0" borderId="16" xfId="1" applyNumberFormat="1" applyFont="1" applyFill="1" applyBorder="1" applyAlignment="1">
      <alignment horizontal="right" vertical="center" wrapText="1"/>
    </xf>
    <xf numFmtId="0" fontId="45" fillId="0" borderId="0" xfId="0" applyNumberFormat="1" applyFont="1" applyFill="1" applyAlignment="1">
      <alignment horizontal="right" vertical="center" wrapText="1"/>
    </xf>
    <xf numFmtId="0" fontId="5" fillId="0" borderId="0" xfId="14" applyFont="1" applyFill="1" applyAlignment="1">
      <alignment horizontal="left"/>
    </xf>
    <xf numFmtId="0" fontId="44" fillId="0" borderId="0" xfId="14" applyFont="1" applyFill="1" applyAlignment="1">
      <alignment horizontal="left" vertical="top" wrapText="1"/>
    </xf>
    <xf numFmtId="0" fontId="45" fillId="0" borderId="0" xfId="0" applyNumberFormat="1" applyFont="1" applyFill="1" applyAlignment="1">
      <alignment horizontal="center"/>
    </xf>
    <xf numFmtId="0" fontId="45" fillId="0" borderId="0" xfId="2" applyNumberFormat="1" applyFont="1" applyFill="1" applyBorder="1" applyAlignment="1">
      <alignment horizontal="center" vertical="center" wrapText="1"/>
    </xf>
    <xf numFmtId="0" fontId="45" fillId="0" borderId="0" xfId="1" applyNumberFormat="1" applyFont="1" applyFill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67" fontId="5" fillId="0" borderId="0" xfId="1" applyNumberFormat="1" applyFont="1" applyFill="1" applyBorder="1" applyAlignment="1">
      <alignment vertical="top"/>
    </xf>
    <xf numFmtId="168" fontId="5" fillId="0" borderId="0" xfId="0" applyNumberFormat="1" applyFont="1" applyFill="1" applyBorder="1" applyAlignment="1">
      <alignment horizontal="right" vertical="top"/>
    </xf>
    <xf numFmtId="0" fontId="5" fillId="0" borderId="0" xfId="0" applyFont="1"/>
    <xf numFmtId="0" fontId="5" fillId="0" borderId="0" xfId="0" applyFont="1" applyBorder="1"/>
    <xf numFmtId="166" fontId="5" fillId="0" borderId="0" xfId="1" applyNumberFormat="1" applyFont="1"/>
    <xf numFmtId="0" fontId="5" fillId="0" borderId="16" xfId="0" applyFont="1" applyBorder="1"/>
    <xf numFmtId="166" fontId="5" fillId="0" borderId="0" xfId="1" applyNumberFormat="1" applyFont="1" applyBorder="1"/>
    <xf numFmtId="0" fontId="48" fillId="0" borderId="0" xfId="0" applyFont="1" applyBorder="1" applyAlignment="1">
      <alignment vertical="top" wrapText="1"/>
    </xf>
    <xf numFmtId="0" fontId="45" fillId="0" borderId="0" xfId="0" applyFont="1" applyAlignment="1">
      <alignment vertical="center"/>
    </xf>
    <xf numFmtId="0" fontId="45" fillId="0" borderId="0" xfId="0" applyFont="1" applyBorder="1" applyAlignment="1">
      <alignment vertical="center"/>
    </xf>
    <xf numFmtId="0" fontId="45" fillId="0" borderId="0" xfId="0" applyFont="1" applyBorder="1" applyAlignment="1">
      <alignment wrapText="1"/>
    </xf>
    <xf numFmtId="166" fontId="5" fillId="0" borderId="0" xfId="1" applyNumberFormat="1" applyFont="1" applyAlignment="1">
      <alignment horizontal="right" vertical="center" wrapText="1"/>
    </xf>
    <xf numFmtId="0" fontId="44" fillId="0" borderId="0" xfId="0" applyFont="1" applyBorder="1" applyAlignment="1">
      <alignment vertical="center"/>
    </xf>
    <xf numFmtId="0" fontId="44" fillId="0" borderId="0" xfId="0" applyFont="1" applyBorder="1" applyAlignment="1">
      <alignment vertical="top" wrapText="1"/>
    </xf>
    <xf numFmtId="0" fontId="44" fillId="0" borderId="0" xfId="0" applyFont="1" applyBorder="1" applyAlignment="1">
      <alignment horizontal="left" vertical="center"/>
    </xf>
    <xf numFmtId="0" fontId="4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top" wrapText="1"/>
    </xf>
    <xf numFmtId="0" fontId="4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166" fontId="44" fillId="0" borderId="0" xfId="1" applyNumberFormat="1" applyFont="1" applyBorder="1" applyAlignment="1">
      <alignment horizontal="right" vertical="center" wrapText="1"/>
    </xf>
    <xf numFmtId="0" fontId="45" fillId="0" borderId="0" xfId="0" applyFont="1" applyBorder="1" applyAlignment="1">
      <alignment horizontal="right" vertical="top" wrapText="1"/>
    </xf>
    <xf numFmtId="0" fontId="45" fillId="0" borderId="0" xfId="0" applyFont="1" applyBorder="1" applyAlignment="1">
      <alignment horizontal="right"/>
    </xf>
    <xf numFmtId="167" fontId="5" fillId="0" borderId="0" xfId="0" applyNumberFormat="1" applyFont="1" applyBorder="1"/>
    <xf numFmtId="0" fontId="5" fillId="0" borderId="0" xfId="0" applyFont="1" applyAlignment="1">
      <alignment horizontal="right" vertical="center" wrapText="1"/>
    </xf>
    <xf numFmtId="170" fontId="5" fillId="0" borderId="0" xfId="244" applyNumberFormat="1" applyFont="1" applyAlignment="1">
      <alignment horizontal="right" vertical="center" wrapText="1"/>
    </xf>
    <xf numFmtId="0" fontId="5" fillId="0" borderId="0" xfId="0" applyFont="1" applyBorder="1" applyAlignment="1">
      <alignment horizontal="right"/>
    </xf>
    <xf numFmtId="0" fontId="46" fillId="0" borderId="0" xfId="0" applyFont="1"/>
    <xf numFmtId="0" fontId="44" fillId="0" borderId="16" xfId="0" applyFont="1" applyBorder="1" applyAlignment="1">
      <alignment horizontal="left" vertical="top" wrapText="1"/>
    </xf>
    <xf numFmtId="168" fontId="5" fillId="0" borderId="16" xfId="1" applyNumberFormat="1" applyFont="1" applyBorder="1" applyAlignment="1">
      <alignment vertical="top"/>
    </xf>
    <xf numFmtId="0" fontId="45" fillId="0" borderId="0" xfId="0" applyFont="1" applyFill="1" applyBorder="1" applyAlignment="1">
      <alignment horizontal="center" vertical="top"/>
    </xf>
    <xf numFmtId="0" fontId="46" fillId="0" borderId="0" xfId="0" applyFont="1" applyFill="1" applyBorder="1" applyAlignment="1"/>
    <xf numFmtId="0" fontId="45" fillId="0" borderId="0" xfId="0" applyFont="1" applyFill="1" applyBorder="1" applyAlignment="1">
      <alignment horizontal="center"/>
    </xf>
    <xf numFmtId="0" fontId="45" fillId="0" borderId="0" xfId="2" applyFont="1" applyFill="1" applyBorder="1" applyAlignment="1">
      <alignment horizontal="right" vertical="top"/>
    </xf>
    <xf numFmtId="0" fontId="56" fillId="0" borderId="0" xfId="0" applyFont="1" applyFill="1" applyBorder="1" applyAlignment="1">
      <alignment horizontal="left" vertical="center"/>
    </xf>
    <xf numFmtId="166" fontId="46" fillId="0" borderId="0" xfId="0" applyNumberFormat="1" applyFont="1" applyFill="1" applyBorder="1" applyAlignment="1">
      <alignment vertical="center"/>
    </xf>
    <xf numFmtId="166" fontId="46" fillId="0" borderId="0" xfId="0" applyNumberFormat="1" applyFont="1" applyFill="1" applyAlignment="1">
      <alignment vertical="center"/>
    </xf>
    <xf numFmtId="0" fontId="45" fillId="0" borderId="16" xfId="18" applyNumberFormat="1" applyFont="1" applyFill="1" applyBorder="1" applyAlignment="1">
      <alignment horizontal="right" vertical="center"/>
    </xf>
    <xf numFmtId="164" fontId="46" fillId="0" borderId="0" xfId="1" applyNumberFormat="1" applyFont="1" applyFill="1" applyAlignment="1">
      <alignment vertical="center"/>
    </xf>
    <xf numFmtId="43" fontId="46" fillId="0" borderId="0" xfId="244" applyNumberFormat="1" applyFont="1" applyFill="1"/>
    <xf numFmtId="174" fontId="46" fillId="0" borderId="0" xfId="244" applyNumberFormat="1" applyFont="1" applyFill="1"/>
    <xf numFmtId="170" fontId="46" fillId="0" borderId="0" xfId="244" applyNumberFormat="1" applyFont="1" applyFill="1" applyBorder="1" applyAlignment="1">
      <alignment vertical="center"/>
    </xf>
    <xf numFmtId="164" fontId="45" fillId="0" borderId="0" xfId="1" quotePrefix="1" applyFont="1" applyFill="1" applyBorder="1" applyAlignment="1">
      <alignment horizontal="right" vertical="center"/>
    </xf>
    <xf numFmtId="49" fontId="45" fillId="0" borderId="0" xfId="1" applyNumberFormat="1" applyFont="1" applyFill="1" applyAlignment="1">
      <alignment horizontal="right" wrapText="1"/>
    </xf>
    <xf numFmtId="49" fontId="45" fillId="0" borderId="0" xfId="1" applyNumberFormat="1" applyFont="1" applyFill="1" applyBorder="1" applyAlignment="1">
      <alignment horizontal="right" wrapText="1"/>
    </xf>
    <xf numFmtId="49" fontId="44" fillId="0" borderId="0" xfId="1" applyNumberFormat="1" applyFont="1" applyFill="1" applyBorder="1" applyAlignment="1">
      <alignment horizontal="right" vertical="top" wrapText="1"/>
    </xf>
    <xf numFmtId="49" fontId="45" fillId="0" borderId="0" xfId="1" applyNumberFormat="1" applyFont="1" applyFill="1" applyAlignment="1">
      <alignment horizontal="right" vertical="top" wrapText="1"/>
    </xf>
    <xf numFmtId="166" fontId="5" fillId="0" borderId="0" xfId="1" applyNumberFormat="1" applyFont="1" applyFill="1" applyAlignment="1">
      <alignment vertical="center" wrapText="1"/>
    </xf>
    <xf numFmtId="0" fontId="52" fillId="0" borderId="0" xfId="0" applyFont="1" applyFill="1" applyAlignment="1">
      <alignment vertical="top"/>
    </xf>
    <xf numFmtId="3" fontId="5" fillId="0" borderId="0" xfId="0" applyNumberFormat="1" applyFont="1" applyFill="1" applyAlignment="1">
      <alignment horizontal="center"/>
    </xf>
    <xf numFmtId="166" fontId="5" fillId="0" borderId="0" xfId="1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left" vertical="center" wrapText="1" indent="3"/>
    </xf>
    <xf numFmtId="0" fontId="5" fillId="0" borderId="0" xfId="0" applyFont="1" applyFill="1" applyBorder="1" applyAlignment="1">
      <alignment horizontal="left" vertical="center" wrapText="1" indent="3"/>
    </xf>
    <xf numFmtId="43" fontId="46" fillId="0" borderId="0" xfId="1" applyNumberFormat="1" applyFont="1" applyFill="1" applyAlignment="1">
      <alignment horizontal="right" vertical="center" wrapText="1"/>
    </xf>
    <xf numFmtId="0" fontId="44" fillId="0" borderId="0" xfId="0" applyFont="1" applyFill="1" applyBorder="1" applyAlignment="1">
      <alignment horizontal="left" vertical="top" wrapText="1"/>
    </xf>
    <xf numFmtId="37" fontId="44" fillId="0" borderId="0" xfId="172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1" applyNumberFormat="1" applyFont="1" applyFill="1" applyBorder="1" applyAlignment="1">
      <alignment horizontal="right" vertical="center"/>
    </xf>
    <xf numFmtId="0" fontId="46" fillId="0" borderId="0" xfId="0" applyFont="1" applyFill="1"/>
    <xf numFmtId="0" fontId="44" fillId="0" borderId="0" xfId="0" applyFont="1" applyFill="1" applyBorder="1" applyAlignment="1">
      <alignment horizontal="left" vertical="top"/>
    </xf>
    <xf numFmtId="0" fontId="48" fillId="0" borderId="0" xfId="0" applyFont="1" applyFill="1" applyBorder="1" applyAlignment="1">
      <alignment horizontal="right" vertical="center"/>
    </xf>
    <xf numFmtId="164" fontId="48" fillId="0" borderId="0" xfId="1" applyFont="1" applyFill="1" applyBorder="1" applyAlignment="1">
      <alignment horizontal="right" vertical="center"/>
    </xf>
    <xf numFmtId="168" fontId="48" fillId="0" borderId="0" xfId="1" applyNumberFormat="1" applyFont="1" applyFill="1" applyBorder="1" applyAlignment="1">
      <alignment horizontal="right" vertical="center"/>
    </xf>
    <xf numFmtId="0" fontId="48" fillId="0" borderId="17" xfId="0" applyFont="1" applyFill="1" applyBorder="1" applyAlignment="1">
      <alignment horizontal="right" vertical="center"/>
    </xf>
    <xf numFmtId="164" fontId="48" fillId="0" borderId="17" xfId="1" applyFont="1" applyFill="1" applyBorder="1" applyAlignment="1">
      <alignment horizontal="right" vertical="center"/>
    </xf>
    <xf numFmtId="168" fontId="48" fillId="0" borderId="17" xfId="1" applyNumberFormat="1" applyFont="1" applyFill="1" applyBorder="1" applyAlignment="1">
      <alignment horizontal="right" vertical="center"/>
    </xf>
    <xf numFmtId="0" fontId="45" fillId="0" borderId="0" xfId="10" applyFont="1" applyFill="1" applyBorder="1"/>
    <xf numFmtId="0" fontId="45" fillId="0" borderId="0" xfId="0" applyFont="1" applyFill="1" applyBorder="1" applyAlignment="1" applyProtection="1">
      <protection locked="0"/>
    </xf>
    <xf numFmtId="0" fontId="45" fillId="0" borderId="0" xfId="0" applyFont="1" applyFill="1" applyBorder="1" applyAlignment="1">
      <alignment horizontal="justify" vertical="top"/>
    </xf>
    <xf numFmtId="0" fontId="44" fillId="0" borderId="0" xfId="10" applyFont="1" applyFill="1" applyBorder="1" applyAlignment="1">
      <alignment vertical="top"/>
    </xf>
    <xf numFmtId="0" fontId="44" fillId="0" borderId="0" xfId="10" applyFont="1" applyFill="1" applyBorder="1"/>
    <xf numFmtId="0" fontId="44" fillId="0" borderId="0" xfId="10" applyFont="1" applyFill="1" applyBorder="1" applyAlignment="1">
      <alignment horizontal="left" indent="2"/>
    </xf>
    <xf numFmtId="0" fontId="45" fillId="0" borderId="0" xfId="10" applyFont="1" applyFill="1"/>
    <xf numFmtId="0" fontId="44" fillId="0" borderId="0" xfId="10" applyFont="1" applyFill="1" applyAlignment="1">
      <alignment vertical="top"/>
    </xf>
    <xf numFmtId="37" fontId="57" fillId="0" borderId="0" xfId="172" applyFont="1" applyFill="1" applyBorder="1" applyAlignment="1">
      <alignment vertical="top" wrapText="1"/>
    </xf>
    <xf numFmtId="0" fontId="5" fillId="0" borderId="0" xfId="10" applyFont="1" applyFill="1" applyAlignment="1"/>
    <xf numFmtId="166" fontId="48" fillId="0" borderId="0" xfId="1" applyNumberFormat="1" applyFont="1" applyFill="1" applyBorder="1" applyAlignment="1">
      <alignment vertical="center"/>
    </xf>
    <xf numFmtId="166" fontId="46" fillId="0" borderId="0" xfId="0" applyNumberFormat="1" applyFont="1" applyFill="1"/>
    <xf numFmtId="166" fontId="46" fillId="0" borderId="0" xfId="0" applyNumberFormat="1" applyFont="1" applyFill="1" applyBorder="1"/>
    <xf numFmtId="166" fontId="55" fillId="0" borderId="0" xfId="1" applyNumberFormat="1" applyFont="1" applyFill="1" applyBorder="1" applyAlignment="1">
      <alignment vertical="center"/>
    </xf>
    <xf numFmtId="170" fontId="55" fillId="0" borderId="0" xfId="0" applyNumberFormat="1" applyFont="1" applyFill="1" applyBorder="1" applyAlignment="1">
      <alignment horizontal="center" vertical="center"/>
    </xf>
    <xf numFmtId="0" fontId="5" fillId="32" borderId="0" xfId="0" applyFont="1" applyFill="1" applyBorder="1" applyAlignment="1">
      <alignment vertical="center"/>
    </xf>
    <xf numFmtId="0" fontId="45" fillId="32" borderId="0" xfId="0" applyFont="1" applyFill="1" applyBorder="1" applyAlignment="1">
      <alignment vertical="center" wrapText="1"/>
    </xf>
    <xf numFmtId="0" fontId="45" fillId="32" borderId="0" xfId="0" applyFont="1" applyFill="1" applyBorder="1" applyAlignment="1">
      <alignment horizontal="right" vertical="top" wrapText="1"/>
    </xf>
    <xf numFmtId="0" fontId="45" fillId="32" borderId="0" xfId="0" applyFont="1" applyFill="1" applyBorder="1" applyAlignment="1">
      <alignment horizontal="center" vertical="center" wrapText="1"/>
    </xf>
    <xf numFmtId="0" fontId="44" fillId="32" borderId="0" xfId="0" applyFont="1" applyFill="1" applyBorder="1" applyAlignment="1">
      <alignment horizontal="right" vertical="center"/>
    </xf>
    <xf numFmtId="0" fontId="45" fillId="32" borderId="0" xfId="0" applyFont="1" applyFill="1" applyBorder="1" applyAlignment="1">
      <alignment horizontal="right" vertical="center" wrapText="1"/>
    </xf>
    <xf numFmtId="0" fontId="46" fillId="32" borderId="0" xfId="0" applyFont="1" applyFill="1" applyBorder="1" applyAlignment="1">
      <alignment vertical="center"/>
    </xf>
    <xf numFmtId="0" fontId="46" fillId="32" borderId="16" xfId="0" applyFont="1" applyFill="1" applyBorder="1" applyAlignment="1">
      <alignment vertical="center"/>
    </xf>
    <xf numFmtId="0" fontId="45" fillId="32" borderId="16" xfId="0" applyFont="1" applyFill="1" applyBorder="1" applyAlignment="1">
      <alignment horizontal="left" vertical="center" wrapText="1"/>
    </xf>
    <xf numFmtId="0" fontId="45" fillId="32" borderId="16" xfId="2" applyFont="1" applyFill="1" applyBorder="1" applyAlignment="1">
      <alignment horizontal="right" vertical="center" wrapText="1"/>
    </xf>
    <xf numFmtId="0" fontId="45" fillId="32" borderId="16" xfId="0" applyFont="1" applyFill="1" applyBorder="1" applyAlignment="1">
      <alignment horizontal="center" vertical="center" wrapText="1"/>
    </xf>
    <xf numFmtId="0" fontId="5" fillId="32" borderId="17" xfId="0" applyFont="1" applyFill="1" applyBorder="1" applyAlignment="1">
      <alignment vertical="center"/>
    </xf>
    <xf numFmtId="0" fontId="45" fillId="32" borderId="17" xfId="0" applyFont="1" applyFill="1" applyBorder="1" applyAlignment="1">
      <alignment vertical="center" wrapText="1"/>
    </xf>
    <xf numFmtId="0" fontId="45" fillId="32" borderId="0" xfId="0" applyFont="1" applyFill="1" applyBorder="1" applyAlignment="1">
      <alignment horizontal="center" vertical="top" wrapText="1"/>
    </xf>
    <xf numFmtId="0" fontId="5" fillId="32" borderId="16" xfId="0" applyFont="1" applyFill="1" applyBorder="1" applyAlignment="1">
      <alignment vertical="center"/>
    </xf>
    <xf numFmtId="0" fontId="5" fillId="32" borderId="0" xfId="0" applyFont="1" applyFill="1" applyBorder="1"/>
    <xf numFmtId="0" fontId="45" fillId="32" borderId="0" xfId="0" applyFont="1" applyFill="1" applyBorder="1" applyAlignment="1">
      <alignment vertical="top" wrapText="1"/>
    </xf>
    <xf numFmtId="0" fontId="45" fillId="32" borderId="0" xfId="0" applyFont="1" applyFill="1" applyBorder="1" applyAlignment="1">
      <alignment horizontal="right" wrapText="1"/>
    </xf>
    <xf numFmtId="0" fontId="46" fillId="32" borderId="0" xfId="0" applyFont="1" applyFill="1" applyBorder="1"/>
    <xf numFmtId="0" fontId="45" fillId="32" borderId="0" xfId="0" applyFont="1" applyFill="1" applyBorder="1" applyAlignment="1">
      <alignment horizontal="left" vertical="top" wrapText="1"/>
    </xf>
    <xf numFmtId="0" fontId="45" fillId="32" borderId="0" xfId="0" applyFont="1" applyFill="1" applyBorder="1" applyAlignment="1">
      <alignment horizontal="center" wrapText="1"/>
    </xf>
    <xf numFmtId="0" fontId="45" fillId="32" borderId="0" xfId="2" applyFont="1" applyFill="1" applyBorder="1" applyAlignment="1">
      <alignment horizontal="right" vertical="top" wrapText="1"/>
    </xf>
    <xf numFmtId="0" fontId="5" fillId="32" borderId="17" xfId="0" applyFont="1" applyFill="1" applyBorder="1"/>
    <xf numFmtId="0" fontId="45" fillId="32" borderId="17" xfId="0" applyFont="1" applyFill="1" applyBorder="1" applyAlignment="1">
      <alignment vertical="top" wrapText="1"/>
    </xf>
    <xf numFmtId="0" fontId="46" fillId="32" borderId="16" xfId="0" applyFont="1" applyFill="1" applyBorder="1"/>
    <xf numFmtId="0" fontId="45" fillId="32" borderId="16" xfId="0" applyFont="1" applyFill="1" applyBorder="1" applyAlignment="1">
      <alignment horizontal="left" vertical="top" wrapText="1"/>
    </xf>
    <xf numFmtId="0" fontId="45" fillId="32" borderId="16" xfId="0" applyFont="1" applyFill="1" applyBorder="1" applyAlignment="1">
      <alignment horizontal="center" vertical="top" wrapText="1"/>
    </xf>
    <xf numFmtId="0" fontId="45" fillId="32" borderId="16" xfId="0" applyFont="1" applyFill="1" applyBorder="1" applyAlignment="1">
      <alignment horizontal="center" wrapText="1"/>
    </xf>
    <xf numFmtId="0" fontId="45" fillId="32" borderId="16" xfId="2" applyFont="1" applyFill="1" applyBorder="1" applyAlignment="1">
      <alignment horizontal="right" vertical="top" wrapText="1"/>
    </xf>
    <xf numFmtId="0" fontId="45" fillId="32" borderId="0" xfId="0" applyFont="1" applyFill="1" applyBorder="1" applyAlignment="1">
      <alignment horizontal="right" vertical="center"/>
    </xf>
    <xf numFmtId="0" fontId="5" fillId="32" borderId="16" xfId="0" applyFont="1" applyFill="1" applyBorder="1"/>
    <xf numFmtId="0" fontId="45" fillId="32" borderId="16" xfId="2" applyFont="1" applyFill="1" applyBorder="1" applyAlignment="1">
      <alignment vertical="top" wrapText="1"/>
    </xf>
    <xf numFmtId="0" fontId="45" fillId="32" borderId="0" xfId="2" applyFont="1" applyFill="1" applyBorder="1" applyAlignment="1">
      <alignment vertical="top" wrapText="1"/>
    </xf>
    <xf numFmtId="0" fontId="45" fillId="32" borderId="0" xfId="2" applyFont="1" applyFill="1" applyBorder="1" applyAlignment="1">
      <alignment horizontal="right" wrapText="1"/>
    </xf>
    <xf numFmtId="0" fontId="45" fillId="32" borderId="16" xfId="2" applyFont="1" applyFill="1" applyBorder="1" applyAlignment="1">
      <alignment horizontal="center" vertical="top" wrapText="1"/>
    </xf>
    <xf numFmtId="0" fontId="45" fillId="32" borderId="0" xfId="2" applyFont="1" applyFill="1" applyBorder="1" applyAlignment="1">
      <alignment vertical="top"/>
    </xf>
    <xf numFmtId="0" fontId="45" fillId="32" borderId="0" xfId="0" applyFont="1" applyFill="1" applyAlignment="1">
      <alignment horizontal="right" vertical="top" wrapText="1"/>
    </xf>
    <xf numFmtId="0" fontId="44" fillId="32" borderId="0" xfId="2" applyFont="1" applyFill="1" applyBorder="1" applyAlignment="1">
      <alignment vertical="top"/>
    </xf>
    <xf numFmtId="0" fontId="45" fillId="32" borderId="0" xfId="0" applyFont="1" applyFill="1" applyAlignment="1">
      <alignment vertical="top" wrapText="1"/>
    </xf>
    <xf numFmtId="0" fontId="45" fillId="32" borderId="0" xfId="0" applyFont="1" applyFill="1" applyBorder="1" applyAlignment="1">
      <alignment vertical="top"/>
    </xf>
    <xf numFmtId="0" fontId="5" fillId="32" borderId="0" xfId="0" applyFont="1" applyFill="1" applyAlignment="1"/>
    <xf numFmtId="0" fontId="44" fillId="32" borderId="0" xfId="2" applyFont="1" applyFill="1" applyBorder="1" applyAlignment="1">
      <alignment vertical="top" wrapText="1"/>
    </xf>
    <xf numFmtId="0" fontId="5" fillId="32" borderId="16" xfId="0" applyFont="1" applyFill="1" applyBorder="1" applyAlignment="1"/>
    <xf numFmtId="0" fontId="45" fillId="32" borderId="16" xfId="0" applyFont="1" applyFill="1" applyBorder="1" applyAlignment="1">
      <alignment vertical="top"/>
    </xf>
    <xf numFmtId="0" fontId="44" fillId="32" borderId="16" xfId="2" applyFont="1" applyFill="1" applyBorder="1" applyAlignment="1">
      <alignment horizontal="center" vertical="top"/>
    </xf>
    <xf numFmtId="0" fontId="44" fillId="32" borderId="0" xfId="0" applyFont="1" applyFill="1" applyBorder="1" applyAlignment="1">
      <alignment horizontal="right" vertical="top"/>
    </xf>
    <xf numFmtId="0" fontId="45" fillId="32" borderId="0" xfId="0" applyFont="1" applyFill="1" applyBorder="1"/>
    <xf numFmtId="0" fontId="47" fillId="32" borderId="16" xfId="0" applyFont="1" applyFill="1" applyBorder="1"/>
    <xf numFmtId="0" fontId="5" fillId="32" borderId="0" xfId="0" applyFont="1" applyFill="1"/>
    <xf numFmtId="0" fontId="45" fillId="32" borderId="0" xfId="10" applyFont="1" applyFill="1" applyBorder="1" applyAlignment="1">
      <alignment vertical="top" wrapText="1"/>
    </xf>
    <xf numFmtId="0" fontId="5" fillId="32" borderId="0" xfId="10" applyFont="1" applyFill="1" applyBorder="1"/>
    <xf numFmtId="0" fontId="45" fillId="32" borderId="0" xfId="10" applyFont="1" applyFill="1" applyBorder="1" applyAlignment="1">
      <alignment horizontal="center" vertical="top" wrapText="1"/>
    </xf>
    <xf numFmtId="0" fontId="45" fillId="32" borderId="0" xfId="0" applyFont="1" applyFill="1" applyBorder="1" applyAlignment="1">
      <alignment horizontal="right"/>
    </xf>
    <xf numFmtId="0" fontId="45" fillId="32" borderId="0" xfId="14" applyFont="1" applyFill="1" applyBorder="1" applyAlignment="1">
      <alignment horizontal="right" wrapText="1"/>
    </xf>
    <xf numFmtId="0" fontId="46" fillId="32" borderId="0" xfId="0" applyFont="1" applyFill="1"/>
    <xf numFmtId="0" fontId="45" fillId="32" borderId="0" xfId="14" applyFont="1" applyFill="1" applyBorder="1" applyAlignment="1">
      <alignment horizontal="right"/>
    </xf>
    <xf numFmtId="0" fontId="44" fillId="32" borderId="0" xfId="14" applyFont="1" applyFill="1" applyBorder="1" applyAlignment="1">
      <alignment horizontal="right" vertical="top"/>
    </xf>
    <xf numFmtId="0" fontId="45" fillId="32" borderId="0" xfId="10" applyFont="1" applyFill="1" applyBorder="1" applyAlignment="1">
      <alignment horizontal="right" vertical="center" wrapText="1"/>
    </xf>
    <xf numFmtId="0" fontId="5" fillId="32" borderId="0" xfId="0" applyFont="1" applyFill="1" applyAlignment="1">
      <alignment horizontal="right"/>
    </xf>
    <xf numFmtId="0" fontId="5" fillId="0" borderId="0" xfId="0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166" fontId="5" fillId="0" borderId="0" xfId="1" applyNumberFormat="1" applyFont="1" applyFill="1" applyBorder="1" applyAlignment="1">
      <alignment vertical="center" wrapText="1"/>
    </xf>
    <xf numFmtId="166" fontId="5" fillId="0" borderId="0" xfId="1" applyNumberFormat="1" applyFont="1" applyFill="1" applyAlignment="1">
      <alignment horizontal="right" wrapText="1"/>
    </xf>
    <xf numFmtId="166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0" fontId="46" fillId="0" borderId="0" xfId="0" applyFont="1" applyFill="1" applyAlignment="1">
      <alignment vertical="center"/>
    </xf>
    <xf numFmtId="0" fontId="45" fillId="0" borderId="0" xfId="0" applyFont="1" applyFill="1" applyAlignment="1">
      <alignment vertical="center" wrapText="1"/>
    </xf>
    <xf numFmtId="0" fontId="5" fillId="0" borderId="0" xfId="2" applyFont="1" applyFill="1" applyAlignment="1">
      <alignment vertical="center" wrapText="1"/>
    </xf>
    <xf numFmtId="170" fontId="45" fillId="0" borderId="0" xfId="1" applyNumberFormat="1" applyFont="1" applyFill="1" applyBorder="1" applyAlignment="1">
      <alignment vertical="center" wrapText="1"/>
    </xf>
    <xf numFmtId="0" fontId="5" fillId="0" borderId="0" xfId="0" applyFont="1" applyFill="1" applyAlignment="1">
      <alignment horizontal="center"/>
    </xf>
    <xf numFmtId="49" fontId="5" fillId="0" borderId="0" xfId="1" applyNumberFormat="1" applyFont="1" applyFill="1" applyBorder="1" applyAlignment="1">
      <alignment horizontal="right"/>
    </xf>
    <xf numFmtId="0" fontId="45" fillId="0" borderId="0" xfId="2" applyFont="1" applyFill="1" applyBorder="1" applyAlignment="1">
      <alignment horizontal="right" wrapText="1"/>
    </xf>
    <xf numFmtId="0" fontId="45" fillId="0" borderId="0" xfId="2" applyFont="1" applyFill="1" applyAlignment="1">
      <alignment horizontal="left" vertical="top"/>
    </xf>
    <xf numFmtId="0" fontId="45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right" vertical="center" wrapText="1"/>
    </xf>
    <xf numFmtId="166" fontId="45" fillId="0" borderId="0" xfId="1" applyNumberFormat="1" applyFont="1" applyFill="1" applyBorder="1" applyAlignment="1">
      <alignment horizontal="center" vertical="center" wrapText="1"/>
    </xf>
    <xf numFmtId="170" fontId="45" fillId="0" borderId="0" xfId="0" applyNumberFormat="1" applyFont="1" applyFill="1" applyBorder="1" applyAlignment="1">
      <alignment horizontal="center" vertical="center" wrapText="1"/>
    </xf>
    <xf numFmtId="166" fontId="45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center" vertical="center" wrapText="1"/>
    </xf>
    <xf numFmtId="0" fontId="46" fillId="0" borderId="0" xfId="0" applyFont="1" applyFill="1" applyAlignment="1">
      <alignment vertical="top"/>
    </xf>
    <xf numFmtId="0" fontId="46" fillId="0" borderId="0" xfId="0" applyFont="1" applyFill="1" applyAlignment="1"/>
    <xf numFmtId="166" fontId="5" fillId="0" borderId="0" xfId="1" applyNumberFormat="1" applyFont="1" applyFill="1" applyBorder="1" applyAlignment="1">
      <alignment horizontal="right" vertical="center" wrapText="1"/>
    </xf>
    <xf numFmtId="0" fontId="46" fillId="0" borderId="0" xfId="0" applyFont="1" applyFill="1" applyAlignment="1">
      <alignment vertical="center"/>
    </xf>
    <xf numFmtId="166" fontId="46" fillId="0" borderId="0" xfId="1" applyNumberFormat="1" applyFont="1" applyFill="1" applyAlignment="1">
      <alignment horizontal="right" vertical="center" wrapText="1"/>
    </xf>
    <xf numFmtId="166" fontId="5" fillId="0" borderId="0" xfId="1" applyNumberFormat="1" applyFont="1" applyFill="1" applyBorder="1" applyAlignment="1">
      <alignment vertical="center" wrapText="1"/>
    </xf>
    <xf numFmtId="166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Alignment="1">
      <alignment horizontal="center"/>
    </xf>
    <xf numFmtId="0" fontId="46" fillId="0" borderId="0" xfId="0" applyFont="1" applyFill="1" applyAlignment="1">
      <alignment vertical="top"/>
    </xf>
    <xf numFmtId="0" fontId="46" fillId="0" borderId="0" xfId="0" applyFont="1" applyFill="1" applyAlignment="1"/>
    <xf numFmtId="166" fontId="5" fillId="0" borderId="0" xfId="1" applyNumberFormat="1" applyFont="1" applyFill="1" applyAlignment="1">
      <alignment vertical="top" wrapText="1"/>
    </xf>
    <xf numFmtId="0" fontId="47" fillId="0" borderId="0" xfId="0" applyFont="1" applyFill="1" applyAlignment="1">
      <alignment horizontal="center" vertical="center" wrapText="1"/>
    </xf>
    <xf numFmtId="166" fontId="45" fillId="0" borderId="0" xfId="1" applyNumberFormat="1" applyFont="1" applyFill="1" applyAlignment="1">
      <alignment horizontal="center" vertical="center" wrapText="1"/>
    </xf>
    <xf numFmtId="170" fontId="5" fillId="0" borderId="0" xfId="18" applyNumberFormat="1" applyFont="1" applyFill="1" applyBorder="1" applyAlignment="1">
      <alignment horizontal="center" vertical="center" wrapText="1"/>
    </xf>
    <xf numFmtId="167" fontId="5" fillId="0" borderId="0" xfId="2" applyNumberFormat="1" applyFont="1" applyFill="1" applyBorder="1" applyAlignment="1">
      <alignment horizontal="center" vertical="center" wrapText="1"/>
    </xf>
    <xf numFmtId="166" fontId="46" fillId="0" borderId="0" xfId="1" applyNumberFormat="1" applyFont="1" applyFill="1" applyAlignment="1">
      <alignment vertical="top"/>
    </xf>
    <xf numFmtId="166" fontId="5" fillId="0" borderId="0" xfId="1" applyNumberFormat="1" applyFont="1" applyFill="1" applyBorder="1" applyAlignment="1">
      <alignment vertical="top" wrapText="1"/>
    </xf>
    <xf numFmtId="170" fontId="5" fillId="0" borderId="0" xfId="0" applyNumberFormat="1" applyFont="1" applyFill="1" applyBorder="1" applyAlignment="1">
      <alignment vertical="top" wrapText="1"/>
    </xf>
    <xf numFmtId="170" fontId="5" fillId="0" borderId="0" xfId="0" applyNumberFormat="1" applyFont="1" applyFill="1" applyBorder="1" applyAlignment="1">
      <alignment horizontal="center" vertical="top" wrapText="1"/>
    </xf>
    <xf numFmtId="0" fontId="46" fillId="0" borderId="0" xfId="0" applyFont="1" applyFill="1" applyAlignment="1">
      <alignment horizontal="center" vertical="top" wrapText="1"/>
    </xf>
    <xf numFmtId="166" fontId="5" fillId="0" borderId="0" xfId="1" applyNumberFormat="1" applyFont="1" applyFill="1" applyBorder="1" applyAlignment="1">
      <alignment horizontal="center" vertical="top" wrapText="1"/>
    </xf>
    <xf numFmtId="166" fontId="5" fillId="0" borderId="0" xfId="1" applyNumberFormat="1" applyFont="1" applyFill="1" applyAlignment="1">
      <alignment horizontal="center" vertical="top" wrapText="1"/>
    </xf>
    <xf numFmtId="0" fontId="45" fillId="0" borderId="0" xfId="2" applyFont="1" applyFill="1" applyAlignment="1">
      <alignment horizontal="center" vertical="center"/>
    </xf>
    <xf numFmtId="0" fontId="44" fillId="0" borderId="0" xfId="2" applyFont="1" applyFill="1" applyAlignment="1">
      <alignment horizontal="center" vertical="center"/>
    </xf>
    <xf numFmtId="0" fontId="45" fillId="0" borderId="0" xfId="0" applyFont="1" applyFill="1" applyBorder="1" applyAlignment="1">
      <alignment horizontal="left" wrapText="1"/>
    </xf>
    <xf numFmtId="0" fontId="46" fillId="0" borderId="0" xfId="0" applyFont="1" applyFill="1" applyBorder="1" applyAlignment="1">
      <alignment horizontal="right" vertical="center"/>
    </xf>
    <xf numFmtId="0" fontId="46" fillId="0" borderId="0" xfId="0" applyFont="1" applyFill="1" applyAlignment="1">
      <alignment horizontal="right" vertical="center"/>
    </xf>
    <xf numFmtId="0" fontId="44" fillId="0" borderId="0" xfId="0" applyFont="1" applyFill="1" applyBorder="1" applyAlignment="1">
      <alignment horizontal="left" vertical="top" wrapText="1"/>
    </xf>
    <xf numFmtId="0" fontId="45" fillId="32" borderId="0" xfId="0" applyFont="1" applyFill="1" applyBorder="1" applyAlignment="1">
      <alignment horizontal="left" vertical="top" wrapText="1"/>
    </xf>
    <xf numFmtId="0" fontId="46" fillId="0" borderId="0" xfId="0" applyFont="1" applyFill="1" applyBorder="1" applyAlignment="1">
      <alignment horizontal="left" vertical="center" wrapText="1"/>
    </xf>
    <xf numFmtId="0" fontId="4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45" fillId="0" borderId="0" xfId="0" applyFont="1" applyFill="1" applyBorder="1" applyAlignment="1">
      <alignment horizontal="left" vertical="top" wrapText="1"/>
    </xf>
    <xf numFmtId="0" fontId="4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166" fontId="45" fillId="0" borderId="0" xfId="1" applyNumberFormat="1" applyFont="1" applyFill="1" applyBorder="1" applyAlignment="1">
      <alignment horizontal="center" vertical="center" wrapText="1"/>
    </xf>
    <xf numFmtId="0" fontId="45" fillId="0" borderId="0" xfId="2" applyFont="1" applyFill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center" wrapText="1"/>
    </xf>
    <xf numFmtId="170" fontId="45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5" fillId="0" borderId="0" xfId="2" applyFont="1" applyFill="1" applyAlignment="1">
      <alignment horizontal="center"/>
    </xf>
    <xf numFmtId="0" fontId="44" fillId="0" borderId="0" xfId="2" applyFont="1" applyFill="1" applyAlignment="1">
      <alignment horizontal="center" vertical="top"/>
    </xf>
    <xf numFmtId="166" fontId="45" fillId="0" borderId="0" xfId="1" applyNumberFormat="1" applyFont="1" applyFill="1" applyBorder="1" applyAlignment="1">
      <alignment vertical="center"/>
    </xf>
    <xf numFmtId="166" fontId="45" fillId="0" borderId="0" xfId="1" applyNumberFormat="1" applyFont="1" applyFill="1" applyBorder="1" applyAlignment="1">
      <alignment horizontal="center" vertical="center"/>
    </xf>
    <xf numFmtId="0" fontId="43" fillId="0" borderId="17" xfId="0" applyFont="1" applyFill="1" applyBorder="1" applyAlignment="1">
      <alignment horizontal="center" vertical="center" wrapText="1"/>
    </xf>
    <xf numFmtId="0" fontId="45" fillId="0" borderId="0" xfId="0" applyFont="1" applyFill="1" applyBorder="1" applyAlignment="1">
      <alignment horizontal="right" wrapText="1"/>
    </xf>
    <xf numFmtId="0" fontId="44" fillId="0" borderId="0" xfId="0" applyFont="1" applyFill="1" applyBorder="1" applyAlignment="1">
      <alignment horizontal="right" vertical="top" wrapText="1"/>
    </xf>
    <xf numFmtId="0" fontId="45" fillId="32" borderId="0" xfId="0" applyFont="1" applyFill="1" applyBorder="1" applyAlignment="1">
      <alignment horizontal="left" wrapText="1"/>
    </xf>
    <xf numFmtId="166" fontId="4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left"/>
    </xf>
    <xf numFmtId="0" fontId="45" fillId="32" borderId="16" xfId="10" applyFont="1" applyFill="1" applyBorder="1" applyAlignment="1">
      <alignment horizontal="center" vertical="top" wrapText="1"/>
    </xf>
    <xf numFmtId="3" fontId="45" fillId="0" borderId="0" xfId="10" quotePrefix="1" applyNumberFormat="1" applyFont="1" applyFill="1" applyBorder="1" applyAlignment="1">
      <alignment horizontal="right" vertical="center" wrapText="1"/>
    </xf>
    <xf numFmtId="0" fontId="45" fillId="0" borderId="0" xfId="10" quotePrefix="1" applyFont="1" applyFill="1" applyBorder="1" applyAlignment="1">
      <alignment horizontal="right" vertical="center" wrapText="1"/>
    </xf>
    <xf numFmtId="37" fontId="44" fillId="0" borderId="0" xfId="172" applyFont="1" applyFill="1" applyBorder="1" applyAlignment="1">
      <alignment horizontal="left" vertical="top" wrapText="1"/>
    </xf>
    <xf numFmtId="0" fontId="45" fillId="0" borderId="0" xfId="10" applyFont="1" applyFill="1" applyBorder="1" applyAlignment="1">
      <alignment horizontal="right" vertical="center" wrapText="1"/>
    </xf>
    <xf numFmtId="0" fontId="5" fillId="0" borderId="0" xfId="10" applyFont="1" applyFill="1" applyBorder="1" applyAlignment="1">
      <alignment horizontal="right"/>
    </xf>
    <xf numFmtId="164" fontId="45" fillId="0" borderId="0" xfId="1" quotePrefix="1" applyFont="1" applyFill="1" applyBorder="1" applyAlignment="1">
      <alignment horizontal="right" vertical="center"/>
    </xf>
    <xf numFmtId="164" fontId="45" fillId="0" borderId="0" xfId="1" applyFont="1" applyFill="1" applyBorder="1" applyAlignment="1">
      <alignment horizontal="right" vertical="center"/>
    </xf>
    <xf numFmtId="3" fontId="45" fillId="0" borderId="0" xfId="177" quotePrefix="1" applyNumberFormat="1" applyFont="1" applyFill="1" applyAlignment="1">
      <alignment horizontal="center" vertical="center"/>
    </xf>
    <xf numFmtId="3" fontId="45" fillId="0" borderId="0" xfId="177" applyNumberFormat="1" applyFont="1" applyFill="1" applyAlignment="1">
      <alignment horizontal="center" vertical="center"/>
    </xf>
    <xf numFmtId="166" fontId="5" fillId="0" borderId="0" xfId="1" applyNumberFormat="1" applyFont="1" applyFill="1" applyBorder="1" applyAlignment="1">
      <alignment horizontal="center" vertical="center" wrapText="1"/>
    </xf>
    <xf numFmtId="0" fontId="45" fillId="32" borderId="0" xfId="0" applyFont="1" applyFill="1" applyBorder="1" applyAlignment="1">
      <alignment horizontal="right" vertical="top" wrapText="1"/>
    </xf>
    <xf numFmtId="0" fontId="45" fillId="32" borderId="16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vertical="center"/>
    </xf>
    <xf numFmtId="0" fontId="46" fillId="0" borderId="0" xfId="0" applyFont="1" applyFill="1" applyAlignment="1">
      <alignment vertical="top"/>
    </xf>
    <xf numFmtId="0" fontId="46" fillId="0" borderId="0" xfId="0" applyFont="1" applyFill="1" applyAlignment="1"/>
    <xf numFmtId="0" fontId="4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46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66" fontId="5" fillId="0" borderId="0" xfId="1" applyNumberFormat="1" applyFont="1" applyFill="1" applyBorder="1" applyAlignment="1">
      <alignment vertical="center" wrapText="1"/>
    </xf>
    <xf numFmtId="166" fontId="46" fillId="0" borderId="0" xfId="1" applyNumberFormat="1" applyFont="1" applyFill="1" applyAlignment="1">
      <alignment horizontal="right" vertical="center" wrapText="1"/>
    </xf>
    <xf numFmtId="166" fontId="5" fillId="0" borderId="0" xfId="1" applyNumberFormat="1" applyFont="1" applyFill="1" applyAlignment="1">
      <alignment horizontal="right" vertical="center" wrapText="1"/>
    </xf>
    <xf numFmtId="166" fontId="45" fillId="0" borderId="0" xfId="0" applyNumberFormat="1" applyFont="1" applyFill="1" applyBorder="1" applyAlignment="1">
      <alignment horizontal="right" vertical="center" wrapText="1"/>
    </xf>
    <xf numFmtId="0" fontId="45" fillId="0" borderId="0" xfId="2" applyFont="1" applyFill="1" applyBorder="1" applyAlignment="1">
      <alignment horizontal="center"/>
    </xf>
    <xf numFmtId="0" fontId="44" fillId="0" borderId="0" xfId="2" applyFont="1" applyFill="1" applyBorder="1" applyAlignment="1">
      <alignment horizontal="center" vertical="top"/>
    </xf>
    <xf numFmtId="0" fontId="45" fillId="32" borderId="0" xfId="2" applyFont="1" applyFill="1" applyBorder="1" applyAlignment="1">
      <alignment horizontal="right" vertical="top" wrapText="1"/>
    </xf>
    <xf numFmtId="0" fontId="46" fillId="32" borderId="0" xfId="0" applyFont="1" applyFill="1"/>
    <xf numFmtId="0" fontId="45" fillId="32" borderId="17" xfId="2" applyFont="1" applyFill="1" applyBorder="1" applyAlignment="1">
      <alignment horizontal="right" vertical="top" wrapText="1"/>
    </xf>
    <xf numFmtId="0" fontId="46" fillId="32" borderId="0" xfId="0" applyFont="1" applyFill="1" applyBorder="1"/>
    <xf numFmtId="0" fontId="45" fillId="0" borderId="0" xfId="2" applyFont="1" applyFill="1" applyAlignment="1">
      <alignment horizontal="left" wrapText="1"/>
    </xf>
    <xf numFmtId="166" fontId="45" fillId="0" borderId="0" xfId="1" applyNumberFormat="1" applyFont="1" applyFill="1" applyAlignment="1">
      <alignment horizontal="right" vertical="center" wrapText="1"/>
    </xf>
    <xf numFmtId="0" fontId="44" fillId="0" borderId="0" xfId="2" applyFont="1" applyFill="1" applyAlignment="1">
      <alignment horizontal="left" vertical="top" wrapText="1"/>
    </xf>
    <xf numFmtId="0" fontId="46" fillId="0" borderId="0" xfId="0" applyFont="1" applyFill="1"/>
    <xf numFmtId="0" fontId="45" fillId="0" borderId="0" xfId="2" applyFont="1" applyFill="1" applyBorder="1" applyAlignment="1">
      <alignment horizontal="left" wrapText="1"/>
    </xf>
    <xf numFmtId="0" fontId="45" fillId="0" borderId="0" xfId="2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right" vertical="top" wrapText="1"/>
    </xf>
    <xf numFmtId="0" fontId="44" fillId="0" borderId="0" xfId="0" applyFont="1" applyFill="1" applyAlignment="1">
      <alignment horizontal="left" wrapText="1"/>
    </xf>
    <xf numFmtId="49" fontId="45" fillId="0" borderId="0" xfId="1" applyNumberFormat="1" applyFont="1" applyFill="1" applyAlignment="1">
      <alignment horizontal="right" vertical="center" wrapText="1"/>
    </xf>
    <xf numFmtId="49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Border="1" applyAlignment="1">
      <alignment horizontal="right" vertical="center"/>
    </xf>
    <xf numFmtId="0" fontId="44" fillId="0" borderId="0" xfId="0" applyFont="1" applyFill="1" applyAlignment="1">
      <alignment horizontal="left" vertical="top" wrapText="1"/>
    </xf>
    <xf numFmtId="3" fontId="46" fillId="0" borderId="0" xfId="1" applyNumberFormat="1" applyFont="1" applyFill="1" applyAlignment="1">
      <alignment horizontal="right" vertical="center"/>
    </xf>
    <xf numFmtId="0" fontId="45" fillId="0" borderId="0" xfId="0" applyFont="1" applyFill="1" applyAlignment="1">
      <alignment horizontal="left" wrapText="1"/>
    </xf>
    <xf numFmtId="49" fontId="5" fillId="0" borderId="0" xfId="1" applyNumberFormat="1" applyFont="1" applyFill="1" applyAlignment="1">
      <alignment horizontal="right" vertical="center" wrapText="1"/>
    </xf>
    <xf numFmtId="0" fontId="5" fillId="0" borderId="0" xfId="2" applyFont="1" applyFill="1" applyBorder="1" applyAlignment="1">
      <alignment horizontal="right" vertical="center" wrapText="1"/>
    </xf>
    <xf numFmtId="0" fontId="5" fillId="0" borderId="0" xfId="2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/>
    </xf>
    <xf numFmtId="166" fontId="5" fillId="0" borderId="0" xfId="1" applyNumberFormat="1" applyFont="1" applyFill="1" applyAlignment="1">
      <alignment horizontal="right" vertical="center"/>
    </xf>
    <xf numFmtId="0" fontId="45" fillId="0" borderId="0" xfId="2" applyFont="1" applyFill="1" applyAlignment="1">
      <alignment horizontal="right" vertical="center" wrapText="1"/>
    </xf>
    <xf numFmtId="0" fontId="5" fillId="0" borderId="0" xfId="0" applyFont="1" applyFill="1" applyAlignment="1">
      <alignment horizontal="right" vertical="center" wrapText="1"/>
    </xf>
    <xf numFmtId="0" fontId="45" fillId="0" borderId="0" xfId="0" applyFont="1" applyFill="1" applyBorder="1" applyAlignment="1">
      <alignment horizontal="left"/>
    </xf>
    <xf numFmtId="0" fontId="44" fillId="0" borderId="0" xfId="0" applyFont="1" applyFill="1" applyBorder="1" applyAlignment="1">
      <alignment horizontal="left" vertical="top"/>
    </xf>
    <xf numFmtId="0" fontId="44" fillId="0" borderId="0" xfId="0" applyFont="1" applyFill="1" applyBorder="1" applyAlignment="1">
      <alignment horizontal="left" wrapText="1"/>
    </xf>
    <xf numFmtId="3" fontId="4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Alignment="1">
      <alignment horizontal="right" vertical="center"/>
    </xf>
    <xf numFmtId="3" fontId="5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right" vertical="center" wrapText="1"/>
    </xf>
    <xf numFmtId="1" fontId="5" fillId="0" borderId="0" xfId="1" applyNumberFormat="1" applyFont="1" applyFill="1" applyAlignment="1">
      <alignment horizontal="right" vertical="center"/>
    </xf>
    <xf numFmtId="1" fontId="5" fillId="0" borderId="0" xfId="1" applyNumberFormat="1" applyFont="1" applyFill="1" applyAlignment="1">
      <alignment horizontal="right" vertical="center" wrapText="1"/>
    </xf>
    <xf numFmtId="39" fontId="45" fillId="0" borderId="0" xfId="1" applyNumberFormat="1" applyFont="1" applyFill="1" applyAlignment="1">
      <alignment horizontal="right" vertical="center"/>
    </xf>
    <xf numFmtId="39" fontId="5" fillId="0" borderId="0" xfId="1" applyNumberFormat="1" applyFont="1" applyFill="1" applyAlignment="1">
      <alignment horizontal="right" vertical="center" wrapText="1"/>
    </xf>
    <xf numFmtId="0" fontId="48" fillId="0" borderId="0" xfId="0" applyFont="1" applyFill="1" applyBorder="1" applyAlignment="1">
      <alignment horizontal="center" vertical="center" wrapText="1"/>
    </xf>
    <xf numFmtId="170" fontId="5" fillId="0" borderId="0" xfId="0" applyNumberFormat="1" applyFont="1" applyFill="1" applyBorder="1" applyAlignment="1">
      <alignment horizontal="right" vertical="center" wrapText="1"/>
    </xf>
    <xf numFmtId="0" fontId="47" fillId="0" borderId="0" xfId="0" applyFont="1" applyFill="1" applyAlignment="1">
      <alignment horizontal="left" vertical="top" wrapText="1"/>
    </xf>
    <xf numFmtId="0" fontId="44" fillId="32" borderId="0" xfId="0" applyFont="1" applyFill="1" applyBorder="1" applyAlignment="1">
      <alignment horizontal="left" vertical="top" wrapText="1"/>
    </xf>
    <xf numFmtId="170" fontId="45" fillId="0" borderId="0" xfId="1" applyNumberFormat="1" applyFont="1" applyFill="1" applyBorder="1" applyAlignment="1">
      <alignment horizontal="right" vertical="center" wrapText="1"/>
    </xf>
    <xf numFmtId="0" fontId="45" fillId="0" borderId="0" xfId="1" applyNumberFormat="1" applyFont="1" applyFill="1" applyBorder="1" applyAlignment="1">
      <alignment horizontal="right" vertical="center" wrapText="1"/>
    </xf>
    <xf numFmtId="170" fontId="5" fillId="0" borderId="0" xfId="1" applyNumberFormat="1" applyFont="1" applyFill="1" applyBorder="1" applyAlignment="1">
      <alignment horizontal="right" vertical="center" wrapText="1"/>
    </xf>
    <xf numFmtId="170" fontId="5" fillId="0" borderId="0" xfId="2" applyNumberFormat="1" applyFont="1" applyFill="1" applyBorder="1" applyAlignment="1">
      <alignment horizontal="right" vertical="center" wrapText="1"/>
    </xf>
    <xf numFmtId="37" fontId="44" fillId="0" borderId="0" xfId="172" applyFont="1" applyFill="1" applyBorder="1" applyAlignment="1">
      <alignment horizontal="left" vertical="center" wrapText="1"/>
    </xf>
    <xf numFmtId="0" fontId="45" fillId="0" borderId="17" xfId="4234" applyFont="1" applyFill="1" applyBorder="1" applyAlignment="1">
      <alignment horizontal="left" vertical="center" wrapText="1"/>
    </xf>
    <xf numFmtId="0" fontId="46" fillId="0" borderId="0" xfId="0" applyFont="1" applyFill="1" applyAlignment="1">
      <alignment horizontal="left"/>
    </xf>
    <xf numFmtId="166" fontId="47" fillId="0" borderId="0" xfId="1" applyNumberFormat="1" applyFont="1" applyFill="1" applyBorder="1" applyAlignment="1">
      <alignment horizontal="center" vertical="center"/>
    </xf>
    <xf numFmtId="0" fontId="45" fillId="0" borderId="0" xfId="14" applyFont="1" applyFill="1" applyAlignment="1">
      <alignment horizontal="left" vertical="center" wrapText="1"/>
    </xf>
    <xf numFmtId="0" fontId="44" fillId="0" borderId="0" xfId="14" applyFont="1" applyFill="1" applyAlignment="1">
      <alignment horizontal="left" vertical="center" wrapText="1"/>
    </xf>
    <xf numFmtId="170" fontId="45" fillId="0" borderId="0" xfId="1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170" fontId="45" fillId="0" borderId="0" xfId="0" applyNumberFormat="1" applyFont="1" applyFill="1" applyAlignment="1">
      <alignment horizontal="right" vertical="center" wrapText="1"/>
    </xf>
    <xf numFmtId="0" fontId="45" fillId="0" borderId="0" xfId="0" applyNumberFormat="1" applyFont="1" applyFill="1" applyAlignment="1">
      <alignment horizontal="right" vertical="center" wrapText="1"/>
    </xf>
    <xf numFmtId="0" fontId="45" fillId="32" borderId="16" xfId="1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/>
    </xf>
    <xf numFmtId="0" fontId="45" fillId="0" borderId="0" xfId="2" applyFont="1" applyAlignment="1">
      <alignment horizontal="center"/>
    </xf>
    <xf numFmtId="0" fontId="44" fillId="0" borderId="0" xfId="2" applyFont="1" applyBorder="1" applyAlignment="1">
      <alignment horizontal="center" vertical="top"/>
    </xf>
    <xf numFmtId="0" fontId="5" fillId="32" borderId="16" xfId="0" applyFont="1" applyFill="1" applyBorder="1" applyAlignment="1">
      <alignment horizontal="center" vertical="center" wrapText="1"/>
    </xf>
    <xf numFmtId="0" fontId="45" fillId="32" borderId="0" xfId="10" applyFont="1" applyFill="1" applyBorder="1" applyAlignment="1">
      <alignment horizontal="right" vertical="center" wrapText="1"/>
    </xf>
  </cellXfs>
  <cellStyles count="4961">
    <cellStyle name="20% - Accent1 2" xfId="199"/>
    <cellStyle name="20% - Accent2 2" xfId="200"/>
    <cellStyle name="20% - Accent3 2" xfId="201"/>
    <cellStyle name="20% - Accent4 2" xfId="202"/>
    <cellStyle name="20% - Accent5 2" xfId="203"/>
    <cellStyle name="20% - Accent6 2" xfId="204"/>
    <cellStyle name="40% - Accent1 2" xfId="205"/>
    <cellStyle name="40% - Accent2 2" xfId="206"/>
    <cellStyle name="40% - Accent2 2 2" xfId="4960"/>
    <cellStyle name="40% - Accent3 2" xfId="207"/>
    <cellStyle name="40% - Accent4 2" xfId="208"/>
    <cellStyle name="40% - Accent5 2" xfId="209"/>
    <cellStyle name="40% - Accent6 2" xfId="210"/>
    <cellStyle name="60% - Accent1 2" xfId="211"/>
    <cellStyle name="60% - Accent2 2" xfId="212"/>
    <cellStyle name="60% - Accent3 2" xfId="213"/>
    <cellStyle name="60% - Accent4 2" xfId="214"/>
    <cellStyle name="60% - Accent5 2" xfId="215"/>
    <cellStyle name="60% - Accent6 2" xfId="216"/>
    <cellStyle name="Accent1 2" xfId="217"/>
    <cellStyle name="Accent2 2" xfId="218"/>
    <cellStyle name="Accent3 2" xfId="219"/>
    <cellStyle name="Accent4 2" xfId="220"/>
    <cellStyle name="Accent5 2" xfId="221"/>
    <cellStyle name="Accent6 2" xfId="222"/>
    <cellStyle name="amount" xfId="174"/>
    <cellStyle name="Bad 2" xfId="223"/>
    <cellStyle name="Body text" xfId="175"/>
    <cellStyle name="Calculation 2" xfId="224"/>
    <cellStyle name="Calculation 2 2" xfId="225"/>
    <cellStyle name="Calculation 2 2 2" xfId="226"/>
    <cellStyle name="Calculation 2 2 2 2" xfId="227"/>
    <cellStyle name="Calculation 2 2 3" xfId="228"/>
    <cellStyle name="Calculation 2 2 3 2" xfId="229"/>
    <cellStyle name="Calculation 2 2 4" xfId="230"/>
    <cellStyle name="Calculation 2 3" xfId="231"/>
    <cellStyle name="Calculation 2 3 2" xfId="232"/>
    <cellStyle name="Calculation 2 4" xfId="233"/>
    <cellStyle name="Calculation 2 4 2" xfId="234"/>
    <cellStyle name="Calculation 2 5" xfId="235"/>
    <cellStyle name="Check Cell 2" xfId="236"/>
    <cellStyle name="Comma" xfId="1" builtinId="3"/>
    <cellStyle name="Comma [0] 2" xfId="237"/>
    <cellStyle name="Comma [0] 2 2" xfId="238"/>
    <cellStyle name="Comma [0] 2 2 2" xfId="239"/>
    <cellStyle name="Comma [0] 2 3" xfId="240"/>
    <cellStyle name="Comma 10" xfId="241"/>
    <cellStyle name="Comma 10 2" xfId="242"/>
    <cellStyle name="Comma 10 2 2" xfId="243"/>
    <cellStyle name="Comma 11" xfId="176"/>
    <cellStyle name="Comma 11 2" xfId="244"/>
    <cellStyle name="Comma 11 2 2" xfId="245"/>
    <cellStyle name="Comma 11 2 2 2" xfId="246"/>
    <cellStyle name="Comma 11 2 2 2 2" xfId="247"/>
    <cellStyle name="Comma 11 2 2 3" xfId="248"/>
    <cellStyle name="Comma 11 2 3" xfId="249"/>
    <cellStyle name="Comma 11 2 3 2" xfId="250"/>
    <cellStyle name="Comma 11 2 4" xfId="251"/>
    <cellStyle name="Comma 11 3" xfId="252"/>
    <cellStyle name="Comma 11 3 2" xfId="253"/>
    <cellStyle name="Comma 11 4" xfId="254"/>
    <cellStyle name="Comma 12" xfId="255"/>
    <cellStyle name="Comma 12 2" xfId="256"/>
    <cellStyle name="Comma 13" xfId="257"/>
    <cellStyle name="Comma 13 2" xfId="258"/>
    <cellStyle name="Comma 14" xfId="259"/>
    <cellStyle name="Comma 14 2" xfId="260"/>
    <cellStyle name="Comma 14 3" xfId="261"/>
    <cellStyle name="Comma 15" xfId="262"/>
    <cellStyle name="Comma 15 2" xfId="263"/>
    <cellStyle name="Comma 16" xfId="264"/>
    <cellStyle name="Comma 16 2" xfId="265"/>
    <cellStyle name="Comma 17" xfId="266"/>
    <cellStyle name="Comma 17 2" xfId="267"/>
    <cellStyle name="Comma 17 3" xfId="268"/>
    <cellStyle name="Comma 17 4" xfId="269"/>
    <cellStyle name="Comma 18" xfId="270"/>
    <cellStyle name="Comma 18 2" xfId="271"/>
    <cellStyle name="Comma 19" xfId="272"/>
    <cellStyle name="Comma 19 2" xfId="273"/>
    <cellStyle name="Comma 2" xfId="4"/>
    <cellStyle name="Comma 2 10" xfId="274"/>
    <cellStyle name="Comma 2 10 2" xfId="275"/>
    <cellStyle name="Comma 2 10 3" xfId="276"/>
    <cellStyle name="Comma 2 100" xfId="277"/>
    <cellStyle name="Comma 2 100 2" xfId="278"/>
    <cellStyle name="Comma 2 100 3" xfId="279"/>
    <cellStyle name="Comma 2 101" xfId="280"/>
    <cellStyle name="Comma 2 101 2" xfId="281"/>
    <cellStyle name="Comma 2 101 3" xfId="282"/>
    <cellStyle name="Comma 2 102" xfId="283"/>
    <cellStyle name="Comma 2 102 2" xfId="284"/>
    <cellStyle name="Comma 2 102 3" xfId="285"/>
    <cellStyle name="Comma 2 103" xfId="286"/>
    <cellStyle name="Comma 2 103 2" xfId="287"/>
    <cellStyle name="Comma 2 103 3" xfId="288"/>
    <cellStyle name="Comma 2 104" xfId="289"/>
    <cellStyle name="Comma 2 104 2" xfId="290"/>
    <cellStyle name="Comma 2 104 3" xfId="291"/>
    <cellStyle name="Comma 2 105" xfId="292"/>
    <cellStyle name="Comma 2 105 2" xfId="293"/>
    <cellStyle name="Comma 2 105 3" xfId="294"/>
    <cellStyle name="Comma 2 106" xfId="295"/>
    <cellStyle name="Comma 2 106 2" xfId="296"/>
    <cellStyle name="Comma 2 106 3" xfId="297"/>
    <cellStyle name="Comma 2 107" xfId="298"/>
    <cellStyle name="Comma 2 107 2" xfId="299"/>
    <cellStyle name="Comma 2 107 3" xfId="300"/>
    <cellStyle name="Comma 2 108" xfId="301"/>
    <cellStyle name="Comma 2 108 2" xfId="302"/>
    <cellStyle name="Comma 2 108 3" xfId="303"/>
    <cellStyle name="Comma 2 109" xfId="304"/>
    <cellStyle name="Comma 2 109 2" xfId="305"/>
    <cellStyle name="Comma 2 109 3" xfId="306"/>
    <cellStyle name="Comma 2 11" xfId="307"/>
    <cellStyle name="Comma 2 11 2" xfId="308"/>
    <cellStyle name="Comma 2 11 3" xfId="309"/>
    <cellStyle name="Comma 2 110" xfId="310"/>
    <cellStyle name="Comma 2 110 2" xfId="311"/>
    <cellStyle name="Comma 2 110 3" xfId="312"/>
    <cellStyle name="Comma 2 111" xfId="313"/>
    <cellStyle name="Comma 2 111 2" xfId="314"/>
    <cellStyle name="Comma 2 111 3" xfId="315"/>
    <cellStyle name="Comma 2 112" xfId="316"/>
    <cellStyle name="Comma 2 112 2" xfId="317"/>
    <cellStyle name="Comma 2 112 3" xfId="318"/>
    <cellStyle name="Comma 2 113" xfId="319"/>
    <cellStyle name="Comma 2 113 2" xfId="320"/>
    <cellStyle name="Comma 2 113 3" xfId="321"/>
    <cellStyle name="Comma 2 114" xfId="322"/>
    <cellStyle name="Comma 2 114 2" xfId="323"/>
    <cellStyle name="Comma 2 114 3" xfId="324"/>
    <cellStyle name="Comma 2 115" xfId="325"/>
    <cellStyle name="Comma 2 115 2" xfId="326"/>
    <cellStyle name="Comma 2 115 3" xfId="327"/>
    <cellStyle name="Comma 2 116" xfId="328"/>
    <cellStyle name="Comma 2 116 2" xfId="329"/>
    <cellStyle name="Comma 2 116 3" xfId="330"/>
    <cellStyle name="Comma 2 117" xfId="331"/>
    <cellStyle name="Comma 2 117 2" xfId="332"/>
    <cellStyle name="Comma 2 117 3" xfId="333"/>
    <cellStyle name="Comma 2 118" xfId="334"/>
    <cellStyle name="Comma 2 118 2" xfId="335"/>
    <cellStyle name="Comma 2 118 3" xfId="336"/>
    <cellStyle name="Comma 2 119" xfId="337"/>
    <cellStyle name="Comma 2 119 2" xfId="338"/>
    <cellStyle name="Comma 2 119 3" xfId="339"/>
    <cellStyle name="Comma 2 12" xfId="340"/>
    <cellStyle name="Comma 2 12 2" xfId="341"/>
    <cellStyle name="Comma 2 12 3" xfId="342"/>
    <cellStyle name="Comma 2 120" xfId="343"/>
    <cellStyle name="Comma 2 120 2" xfId="344"/>
    <cellStyle name="Comma 2 120 3" xfId="345"/>
    <cellStyle name="Comma 2 121" xfId="346"/>
    <cellStyle name="Comma 2 121 2" xfId="347"/>
    <cellStyle name="Comma 2 121 3" xfId="348"/>
    <cellStyle name="Comma 2 122" xfId="349"/>
    <cellStyle name="Comma 2 122 2" xfId="350"/>
    <cellStyle name="Comma 2 122 3" xfId="351"/>
    <cellStyle name="Comma 2 123" xfId="352"/>
    <cellStyle name="Comma 2 123 2" xfId="353"/>
    <cellStyle name="Comma 2 123 3" xfId="354"/>
    <cellStyle name="Comma 2 124" xfId="355"/>
    <cellStyle name="Comma 2 124 2" xfId="356"/>
    <cellStyle name="Comma 2 124 3" xfId="357"/>
    <cellStyle name="Comma 2 125" xfId="358"/>
    <cellStyle name="Comma 2 125 2" xfId="359"/>
    <cellStyle name="Comma 2 125 3" xfId="360"/>
    <cellStyle name="Comma 2 126" xfId="361"/>
    <cellStyle name="Comma 2 126 2" xfId="362"/>
    <cellStyle name="Comma 2 126 3" xfId="363"/>
    <cellStyle name="Comma 2 127" xfId="364"/>
    <cellStyle name="Comma 2 127 2" xfId="365"/>
    <cellStyle name="Comma 2 127 3" xfId="366"/>
    <cellStyle name="Comma 2 128" xfId="367"/>
    <cellStyle name="Comma 2 128 2" xfId="368"/>
    <cellStyle name="Comma 2 128 3" xfId="369"/>
    <cellStyle name="Comma 2 129" xfId="370"/>
    <cellStyle name="Comma 2 129 2" xfId="371"/>
    <cellStyle name="Comma 2 129 3" xfId="372"/>
    <cellStyle name="Comma 2 13" xfId="373"/>
    <cellStyle name="Comma 2 13 2" xfId="374"/>
    <cellStyle name="Comma 2 13 3" xfId="375"/>
    <cellStyle name="Comma 2 130" xfId="376"/>
    <cellStyle name="Comma 2 130 2" xfId="377"/>
    <cellStyle name="Comma 2 130 3" xfId="378"/>
    <cellStyle name="Comma 2 131" xfId="379"/>
    <cellStyle name="Comma 2 131 2" xfId="380"/>
    <cellStyle name="Comma 2 131 3" xfId="381"/>
    <cellStyle name="Comma 2 132" xfId="382"/>
    <cellStyle name="Comma 2 132 2" xfId="383"/>
    <cellStyle name="Comma 2 132 3" xfId="384"/>
    <cellStyle name="Comma 2 133" xfId="385"/>
    <cellStyle name="Comma 2 133 2" xfId="386"/>
    <cellStyle name="Comma 2 133 3" xfId="387"/>
    <cellStyle name="Comma 2 134" xfId="388"/>
    <cellStyle name="Comma 2 134 2" xfId="389"/>
    <cellStyle name="Comma 2 134 3" xfId="390"/>
    <cellStyle name="Comma 2 135" xfId="391"/>
    <cellStyle name="Comma 2 135 2" xfId="392"/>
    <cellStyle name="Comma 2 135 3" xfId="393"/>
    <cellStyle name="Comma 2 136" xfId="394"/>
    <cellStyle name="Comma 2 136 2" xfId="395"/>
    <cellStyle name="Comma 2 136 3" xfId="396"/>
    <cellStyle name="Comma 2 137" xfId="397"/>
    <cellStyle name="Comma 2 137 2" xfId="398"/>
    <cellStyle name="Comma 2 137 3" xfId="399"/>
    <cellStyle name="Comma 2 138" xfId="400"/>
    <cellStyle name="Comma 2 138 2" xfId="401"/>
    <cellStyle name="Comma 2 138 3" xfId="402"/>
    <cellStyle name="Comma 2 139" xfId="403"/>
    <cellStyle name="Comma 2 139 2" xfId="404"/>
    <cellStyle name="Comma 2 139 3" xfId="405"/>
    <cellStyle name="Comma 2 14" xfId="406"/>
    <cellStyle name="Comma 2 14 2" xfId="407"/>
    <cellStyle name="Comma 2 14 3" xfId="408"/>
    <cellStyle name="Comma 2 140" xfId="409"/>
    <cellStyle name="Comma 2 140 2" xfId="410"/>
    <cellStyle name="Comma 2 140 3" xfId="411"/>
    <cellStyle name="Comma 2 141" xfId="412"/>
    <cellStyle name="Comma 2 141 2" xfId="413"/>
    <cellStyle name="Comma 2 141 3" xfId="414"/>
    <cellStyle name="Comma 2 142" xfId="415"/>
    <cellStyle name="Comma 2 142 2" xfId="416"/>
    <cellStyle name="Comma 2 142 3" xfId="417"/>
    <cellStyle name="Comma 2 143" xfId="418"/>
    <cellStyle name="Comma 2 143 2" xfId="419"/>
    <cellStyle name="Comma 2 143 3" xfId="420"/>
    <cellStyle name="Comma 2 144" xfId="421"/>
    <cellStyle name="Comma 2 144 2" xfId="422"/>
    <cellStyle name="Comma 2 144 3" xfId="423"/>
    <cellStyle name="Comma 2 145" xfId="424"/>
    <cellStyle name="Comma 2 145 2" xfId="425"/>
    <cellStyle name="Comma 2 145 3" xfId="426"/>
    <cellStyle name="Comma 2 146" xfId="427"/>
    <cellStyle name="Comma 2 146 2" xfId="428"/>
    <cellStyle name="Comma 2 146 3" xfId="429"/>
    <cellStyle name="Comma 2 147" xfId="430"/>
    <cellStyle name="Comma 2 147 2" xfId="431"/>
    <cellStyle name="Comma 2 147 3" xfId="432"/>
    <cellStyle name="Comma 2 148" xfId="433"/>
    <cellStyle name="Comma 2 148 2" xfId="434"/>
    <cellStyle name="Comma 2 148 3" xfId="435"/>
    <cellStyle name="Comma 2 149" xfId="436"/>
    <cellStyle name="Comma 2 149 2" xfId="437"/>
    <cellStyle name="Comma 2 149 3" xfId="438"/>
    <cellStyle name="Comma 2 15" xfId="439"/>
    <cellStyle name="Comma 2 15 2" xfId="440"/>
    <cellStyle name="Comma 2 15 3" xfId="441"/>
    <cellStyle name="Comma 2 150" xfId="442"/>
    <cellStyle name="Comma 2 150 2" xfId="443"/>
    <cellStyle name="Comma 2 150 3" xfId="444"/>
    <cellStyle name="Comma 2 151" xfId="445"/>
    <cellStyle name="Comma 2 151 2" xfId="446"/>
    <cellStyle name="Comma 2 151 3" xfId="447"/>
    <cellStyle name="Comma 2 152" xfId="448"/>
    <cellStyle name="Comma 2 152 2" xfId="449"/>
    <cellStyle name="Comma 2 152 3" xfId="450"/>
    <cellStyle name="Comma 2 153" xfId="451"/>
    <cellStyle name="Comma 2 153 2" xfId="452"/>
    <cellStyle name="Comma 2 153 3" xfId="453"/>
    <cellStyle name="Comma 2 154" xfId="454"/>
    <cellStyle name="Comma 2 154 2" xfId="455"/>
    <cellStyle name="Comma 2 154 3" xfId="456"/>
    <cellStyle name="Comma 2 155" xfId="457"/>
    <cellStyle name="Comma 2 155 2" xfId="458"/>
    <cellStyle name="Comma 2 155 3" xfId="459"/>
    <cellStyle name="Comma 2 156" xfId="460"/>
    <cellStyle name="Comma 2 156 2" xfId="461"/>
    <cellStyle name="Comma 2 156 3" xfId="462"/>
    <cellStyle name="Comma 2 157" xfId="463"/>
    <cellStyle name="Comma 2 157 2" xfId="464"/>
    <cellStyle name="Comma 2 157 3" xfId="465"/>
    <cellStyle name="Comma 2 158" xfId="466"/>
    <cellStyle name="Comma 2 158 2" xfId="467"/>
    <cellStyle name="Comma 2 158 3" xfId="468"/>
    <cellStyle name="Comma 2 159" xfId="469"/>
    <cellStyle name="Comma 2 159 2" xfId="470"/>
    <cellStyle name="Comma 2 159 3" xfId="471"/>
    <cellStyle name="Comma 2 16" xfId="472"/>
    <cellStyle name="Comma 2 16 2" xfId="473"/>
    <cellStyle name="Comma 2 16 3" xfId="474"/>
    <cellStyle name="Comma 2 160" xfId="475"/>
    <cellStyle name="Comma 2 160 2" xfId="476"/>
    <cellStyle name="Comma 2 160 3" xfId="477"/>
    <cellStyle name="Comma 2 161" xfId="478"/>
    <cellStyle name="Comma 2 162" xfId="479"/>
    <cellStyle name="Comma 2 163" xfId="480"/>
    <cellStyle name="Comma 2 164" xfId="481"/>
    <cellStyle name="Comma 2 165" xfId="482"/>
    <cellStyle name="Comma 2 166" xfId="483"/>
    <cellStyle name="Comma 2 167" xfId="484"/>
    <cellStyle name="Comma 2 168" xfId="485"/>
    <cellStyle name="Comma 2 169" xfId="486"/>
    <cellStyle name="Comma 2 17" xfId="487"/>
    <cellStyle name="Comma 2 17 2" xfId="488"/>
    <cellStyle name="Comma 2 17 3" xfId="489"/>
    <cellStyle name="Comma 2 170" xfId="490"/>
    <cellStyle name="Comma 2 171" xfId="491"/>
    <cellStyle name="Comma 2 172" xfId="492"/>
    <cellStyle name="Comma 2 173" xfId="493"/>
    <cellStyle name="Comma 2 174" xfId="494"/>
    <cellStyle name="Comma 2 175" xfId="495"/>
    <cellStyle name="Comma 2 176" xfId="496"/>
    <cellStyle name="Comma 2 177" xfId="497"/>
    <cellStyle name="Comma 2 178" xfId="498"/>
    <cellStyle name="Comma 2 179" xfId="499"/>
    <cellStyle name="Comma 2 18" xfId="500"/>
    <cellStyle name="Comma 2 18 2" xfId="501"/>
    <cellStyle name="Comma 2 18 3" xfId="502"/>
    <cellStyle name="Comma 2 180" xfId="503"/>
    <cellStyle name="Comma 2 181" xfId="504"/>
    <cellStyle name="Comma 2 182" xfId="505"/>
    <cellStyle name="Comma 2 183" xfId="506"/>
    <cellStyle name="Comma 2 184" xfId="507"/>
    <cellStyle name="Comma 2 185" xfId="508"/>
    <cellStyle name="Comma 2 186" xfId="509"/>
    <cellStyle name="Comma 2 187" xfId="510"/>
    <cellStyle name="Comma 2 188" xfId="511"/>
    <cellStyle name="Comma 2 189" xfId="512"/>
    <cellStyle name="Comma 2 19" xfId="513"/>
    <cellStyle name="Comma 2 19 2" xfId="514"/>
    <cellStyle name="Comma 2 19 3" xfId="515"/>
    <cellStyle name="Comma 2 190" xfId="516"/>
    <cellStyle name="Comma 2 191" xfId="517"/>
    <cellStyle name="Comma 2 192" xfId="518"/>
    <cellStyle name="Comma 2 193" xfId="519"/>
    <cellStyle name="Comma 2 194" xfId="520"/>
    <cellStyle name="Comma 2 195" xfId="521"/>
    <cellStyle name="Comma 2 196" xfId="522"/>
    <cellStyle name="Comma 2 197" xfId="523"/>
    <cellStyle name="Comma 2 198" xfId="524"/>
    <cellStyle name="Comma 2 199" xfId="525"/>
    <cellStyle name="Comma 2 2" xfId="5"/>
    <cellStyle name="Comma 2 2 10" xfId="526"/>
    <cellStyle name="Comma 2 2 10 2" xfId="527"/>
    <cellStyle name="Comma 2 2 10 3" xfId="528"/>
    <cellStyle name="Comma 2 2 100" xfId="529"/>
    <cellStyle name="Comma 2 2 100 2" xfId="530"/>
    <cellStyle name="Comma 2 2 100 3" xfId="531"/>
    <cellStyle name="Comma 2 2 101" xfId="532"/>
    <cellStyle name="Comma 2 2 101 2" xfId="533"/>
    <cellStyle name="Comma 2 2 101 3" xfId="534"/>
    <cellStyle name="Comma 2 2 102" xfId="535"/>
    <cellStyle name="Comma 2 2 102 2" xfId="536"/>
    <cellStyle name="Comma 2 2 102 3" xfId="537"/>
    <cellStyle name="Comma 2 2 103" xfId="538"/>
    <cellStyle name="Comma 2 2 103 2" xfId="539"/>
    <cellStyle name="Comma 2 2 103 3" xfId="540"/>
    <cellStyle name="Comma 2 2 104" xfId="541"/>
    <cellStyle name="Comma 2 2 104 2" xfId="542"/>
    <cellStyle name="Comma 2 2 104 3" xfId="543"/>
    <cellStyle name="Comma 2 2 105" xfId="544"/>
    <cellStyle name="Comma 2 2 105 2" xfId="545"/>
    <cellStyle name="Comma 2 2 105 3" xfId="546"/>
    <cellStyle name="Comma 2 2 106" xfId="547"/>
    <cellStyle name="Comma 2 2 106 2" xfId="548"/>
    <cellStyle name="Comma 2 2 106 3" xfId="549"/>
    <cellStyle name="Comma 2 2 107" xfId="550"/>
    <cellStyle name="Comma 2 2 107 2" xfId="551"/>
    <cellStyle name="Comma 2 2 107 3" xfId="552"/>
    <cellStyle name="Comma 2 2 108" xfId="553"/>
    <cellStyle name="Comma 2 2 109" xfId="554"/>
    <cellStyle name="Comma 2 2 11" xfId="555"/>
    <cellStyle name="Comma 2 2 11 2" xfId="556"/>
    <cellStyle name="Comma 2 2 11 3" xfId="557"/>
    <cellStyle name="Comma 2 2 110" xfId="558"/>
    <cellStyle name="Comma 2 2 111" xfId="559"/>
    <cellStyle name="Comma 2 2 112" xfId="560"/>
    <cellStyle name="Comma 2 2 113" xfId="561"/>
    <cellStyle name="Comma 2 2 114" xfId="562"/>
    <cellStyle name="Comma 2 2 115" xfId="563"/>
    <cellStyle name="Comma 2 2 116" xfId="564"/>
    <cellStyle name="Comma 2 2 117" xfId="565"/>
    <cellStyle name="Comma 2 2 118" xfId="566"/>
    <cellStyle name="Comma 2 2 119" xfId="567"/>
    <cellStyle name="Comma 2 2 12" xfId="568"/>
    <cellStyle name="Comma 2 2 12 2" xfId="569"/>
    <cellStyle name="Comma 2 2 12 3" xfId="570"/>
    <cellStyle name="Comma 2 2 120" xfId="571"/>
    <cellStyle name="Comma 2 2 121" xfId="572"/>
    <cellStyle name="Comma 2 2 122" xfId="573"/>
    <cellStyle name="Comma 2 2 123" xfId="574"/>
    <cellStyle name="Comma 2 2 124" xfId="575"/>
    <cellStyle name="Comma 2 2 125" xfId="576"/>
    <cellStyle name="Comma 2 2 126" xfId="577"/>
    <cellStyle name="Comma 2 2 127" xfId="578"/>
    <cellStyle name="Comma 2 2 128" xfId="579"/>
    <cellStyle name="Comma 2 2 129" xfId="580"/>
    <cellStyle name="Comma 2 2 13" xfId="581"/>
    <cellStyle name="Comma 2 2 13 2" xfId="582"/>
    <cellStyle name="Comma 2 2 13 3" xfId="583"/>
    <cellStyle name="Comma 2 2 130" xfId="584"/>
    <cellStyle name="Comma 2 2 131" xfId="585"/>
    <cellStyle name="Comma 2 2 132" xfId="586"/>
    <cellStyle name="Comma 2 2 133" xfId="587"/>
    <cellStyle name="Comma 2 2 134" xfId="588"/>
    <cellStyle name="Comma 2 2 135" xfId="589"/>
    <cellStyle name="Comma 2 2 136" xfId="590"/>
    <cellStyle name="Comma 2 2 137" xfId="591"/>
    <cellStyle name="Comma 2 2 138" xfId="592"/>
    <cellStyle name="Comma 2 2 139" xfId="593"/>
    <cellStyle name="Comma 2 2 14" xfId="594"/>
    <cellStyle name="Comma 2 2 14 2" xfId="595"/>
    <cellStyle name="Comma 2 2 14 3" xfId="596"/>
    <cellStyle name="Comma 2 2 140" xfId="597"/>
    <cellStyle name="Comma 2 2 141" xfId="598"/>
    <cellStyle name="Comma 2 2 142" xfId="599"/>
    <cellStyle name="Comma 2 2 143" xfId="600"/>
    <cellStyle name="Comma 2 2 144" xfId="601"/>
    <cellStyle name="Comma 2 2 145" xfId="602"/>
    <cellStyle name="Comma 2 2 146" xfId="603"/>
    <cellStyle name="Comma 2 2 147" xfId="604"/>
    <cellStyle name="Comma 2 2 148" xfId="605"/>
    <cellStyle name="Comma 2 2 149" xfId="606"/>
    <cellStyle name="Comma 2 2 15" xfId="607"/>
    <cellStyle name="Comma 2 2 15 2" xfId="608"/>
    <cellStyle name="Comma 2 2 15 3" xfId="609"/>
    <cellStyle name="Comma 2 2 150" xfId="610"/>
    <cellStyle name="Comma 2 2 151" xfId="611"/>
    <cellStyle name="Comma 2 2 152" xfId="612"/>
    <cellStyle name="Comma 2 2 153" xfId="613"/>
    <cellStyle name="Comma 2 2 154" xfId="614"/>
    <cellStyle name="Comma 2 2 155" xfId="615"/>
    <cellStyle name="Comma 2 2 156" xfId="616"/>
    <cellStyle name="Comma 2 2 157" xfId="617"/>
    <cellStyle name="Comma 2 2 158" xfId="618"/>
    <cellStyle name="Comma 2 2 159" xfId="619"/>
    <cellStyle name="Comma 2 2 16" xfId="620"/>
    <cellStyle name="Comma 2 2 16 2" xfId="621"/>
    <cellStyle name="Comma 2 2 16 3" xfId="622"/>
    <cellStyle name="Comma 2 2 160" xfId="623"/>
    <cellStyle name="Comma 2 2 161" xfId="624"/>
    <cellStyle name="Comma 2 2 162" xfId="625"/>
    <cellStyle name="Comma 2 2 163" xfId="626"/>
    <cellStyle name="Comma 2 2 164" xfId="627"/>
    <cellStyle name="Comma 2 2 165" xfId="628"/>
    <cellStyle name="Comma 2 2 166" xfId="629"/>
    <cellStyle name="Comma 2 2 167" xfId="630"/>
    <cellStyle name="Comma 2 2 168" xfId="631"/>
    <cellStyle name="Comma 2 2 169" xfId="632"/>
    <cellStyle name="Comma 2 2 17" xfId="633"/>
    <cellStyle name="Comma 2 2 17 2" xfId="634"/>
    <cellStyle name="Comma 2 2 17 3" xfId="635"/>
    <cellStyle name="Comma 2 2 170" xfId="636"/>
    <cellStyle name="Comma 2 2 171" xfId="637"/>
    <cellStyle name="Comma 2 2 172" xfId="638"/>
    <cellStyle name="Comma 2 2 173" xfId="639"/>
    <cellStyle name="Comma 2 2 174" xfId="640"/>
    <cellStyle name="Comma 2 2 175" xfId="641"/>
    <cellStyle name="Comma 2 2 176" xfId="642"/>
    <cellStyle name="Comma 2 2 177" xfId="643"/>
    <cellStyle name="Comma 2 2 178" xfId="644"/>
    <cellStyle name="Comma 2 2 179" xfId="645"/>
    <cellStyle name="Comma 2 2 18" xfId="646"/>
    <cellStyle name="Comma 2 2 18 2" xfId="647"/>
    <cellStyle name="Comma 2 2 18 3" xfId="648"/>
    <cellStyle name="Comma 2 2 180" xfId="649"/>
    <cellStyle name="Comma 2 2 181" xfId="650"/>
    <cellStyle name="Comma 2 2 182" xfId="651"/>
    <cellStyle name="Comma 2 2 183" xfId="652"/>
    <cellStyle name="Comma 2 2 184" xfId="653"/>
    <cellStyle name="Comma 2 2 185" xfId="654"/>
    <cellStyle name="Comma 2 2 186" xfId="655"/>
    <cellStyle name="Comma 2 2 187" xfId="656"/>
    <cellStyle name="Comma 2 2 188" xfId="657"/>
    <cellStyle name="Comma 2 2 189" xfId="658"/>
    <cellStyle name="Comma 2 2 19" xfId="659"/>
    <cellStyle name="Comma 2 2 19 2" xfId="660"/>
    <cellStyle name="Comma 2 2 19 3" xfId="661"/>
    <cellStyle name="Comma 2 2 190" xfId="662"/>
    <cellStyle name="Comma 2 2 191" xfId="663"/>
    <cellStyle name="Comma 2 2 192" xfId="664"/>
    <cellStyle name="Comma 2 2 193" xfId="665"/>
    <cellStyle name="Comma 2 2 194" xfId="666"/>
    <cellStyle name="Comma 2 2 195" xfId="667"/>
    <cellStyle name="Comma 2 2 196" xfId="668"/>
    <cellStyle name="Comma 2 2 197" xfId="669"/>
    <cellStyle name="Comma 2 2 198" xfId="670"/>
    <cellStyle name="Comma 2 2 199" xfId="671"/>
    <cellStyle name="Comma 2 2 2" xfId="672"/>
    <cellStyle name="Comma 2 2 2 10" xfId="673"/>
    <cellStyle name="Comma 2 2 2 100" xfId="674"/>
    <cellStyle name="Comma 2 2 2 101" xfId="675"/>
    <cellStyle name="Comma 2 2 2 102" xfId="676"/>
    <cellStyle name="Comma 2 2 2 103" xfId="677"/>
    <cellStyle name="Comma 2 2 2 104" xfId="678"/>
    <cellStyle name="Comma 2 2 2 105" xfId="679"/>
    <cellStyle name="Comma 2 2 2 106" xfId="680"/>
    <cellStyle name="Comma 2 2 2 107" xfId="681"/>
    <cellStyle name="Comma 2 2 2 108" xfId="682"/>
    <cellStyle name="Comma 2 2 2 109" xfId="683"/>
    <cellStyle name="Comma 2 2 2 11" xfId="684"/>
    <cellStyle name="Comma 2 2 2 110" xfId="685"/>
    <cellStyle name="Comma 2 2 2 111" xfId="686"/>
    <cellStyle name="Comma 2 2 2 112" xfId="687"/>
    <cellStyle name="Comma 2 2 2 113" xfId="688"/>
    <cellStyle name="Comma 2 2 2 114" xfId="689"/>
    <cellStyle name="Comma 2 2 2 115" xfId="690"/>
    <cellStyle name="Comma 2 2 2 116" xfId="691"/>
    <cellStyle name="Comma 2 2 2 117" xfId="692"/>
    <cellStyle name="Comma 2 2 2 118" xfId="693"/>
    <cellStyle name="Comma 2 2 2 119" xfId="694"/>
    <cellStyle name="Comma 2 2 2 12" xfId="695"/>
    <cellStyle name="Comma 2 2 2 120" xfId="696"/>
    <cellStyle name="Comma 2 2 2 121" xfId="697"/>
    <cellStyle name="Comma 2 2 2 122" xfId="698"/>
    <cellStyle name="Comma 2 2 2 123" xfId="699"/>
    <cellStyle name="Comma 2 2 2 124" xfId="700"/>
    <cellStyle name="Comma 2 2 2 125" xfId="701"/>
    <cellStyle name="Comma 2 2 2 126" xfId="702"/>
    <cellStyle name="Comma 2 2 2 127" xfId="703"/>
    <cellStyle name="Comma 2 2 2 128" xfId="704"/>
    <cellStyle name="Comma 2 2 2 129" xfId="705"/>
    <cellStyle name="Comma 2 2 2 13" xfId="706"/>
    <cellStyle name="Comma 2 2 2 130" xfId="707"/>
    <cellStyle name="Comma 2 2 2 131" xfId="708"/>
    <cellStyle name="Comma 2 2 2 132" xfId="709"/>
    <cellStyle name="Comma 2 2 2 133" xfId="710"/>
    <cellStyle name="Comma 2 2 2 134" xfId="711"/>
    <cellStyle name="Comma 2 2 2 135" xfId="712"/>
    <cellStyle name="Comma 2 2 2 136" xfId="713"/>
    <cellStyle name="Comma 2 2 2 137" xfId="714"/>
    <cellStyle name="Comma 2 2 2 138" xfId="715"/>
    <cellStyle name="Comma 2 2 2 139" xfId="716"/>
    <cellStyle name="Comma 2 2 2 14" xfId="717"/>
    <cellStyle name="Comma 2 2 2 140" xfId="718"/>
    <cellStyle name="Comma 2 2 2 141" xfId="719"/>
    <cellStyle name="Comma 2 2 2 142" xfId="720"/>
    <cellStyle name="Comma 2 2 2 143" xfId="721"/>
    <cellStyle name="Comma 2 2 2 144" xfId="722"/>
    <cellStyle name="Comma 2 2 2 145" xfId="723"/>
    <cellStyle name="Comma 2 2 2 146" xfId="724"/>
    <cellStyle name="Comma 2 2 2 147" xfId="725"/>
    <cellStyle name="Comma 2 2 2 148" xfId="726"/>
    <cellStyle name="Comma 2 2 2 149" xfId="727"/>
    <cellStyle name="Comma 2 2 2 15" xfId="728"/>
    <cellStyle name="Comma 2 2 2 150" xfId="729"/>
    <cellStyle name="Comma 2 2 2 151" xfId="730"/>
    <cellStyle name="Comma 2 2 2 152" xfId="731"/>
    <cellStyle name="Comma 2 2 2 153" xfId="732"/>
    <cellStyle name="Comma 2 2 2 154" xfId="733"/>
    <cellStyle name="Comma 2 2 2 155" xfId="734"/>
    <cellStyle name="Comma 2 2 2 156" xfId="735"/>
    <cellStyle name="Comma 2 2 2 157" xfId="736"/>
    <cellStyle name="Comma 2 2 2 158" xfId="737"/>
    <cellStyle name="Comma 2 2 2 159" xfId="738"/>
    <cellStyle name="Comma 2 2 2 16" xfId="739"/>
    <cellStyle name="Comma 2 2 2 160" xfId="740"/>
    <cellStyle name="Comma 2 2 2 161" xfId="741"/>
    <cellStyle name="Comma 2 2 2 162" xfId="742"/>
    <cellStyle name="Comma 2 2 2 163" xfId="743"/>
    <cellStyle name="Comma 2 2 2 164" xfId="744"/>
    <cellStyle name="Comma 2 2 2 165" xfId="745"/>
    <cellStyle name="Comma 2 2 2 166" xfId="746"/>
    <cellStyle name="Comma 2 2 2 167" xfId="747"/>
    <cellStyle name="Comma 2 2 2 168" xfId="748"/>
    <cellStyle name="Comma 2 2 2 169" xfId="749"/>
    <cellStyle name="Comma 2 2 2 17" xfId="750"/>
    <cellStyle name="Comma 2 2 2 170" xfId="751"/>
    <cellStyle name="Comma 2 2 2 171" xfId="752"/>
    <cellStyle name="Comma 2 2 2 172" xfId="753"/>
    <cellStyle name="Comma 2 2 2 173" xfId="754"/>
    <cellStyle name="Comma 2 2 2 174" xfId="755"/>
    <cellStyle name="Comma 2 2 2 175" xfId="756"/>
    <cellStyle name="Comma 2 2 2 176" xfId="757"/>
    <cellStyle name="Comma 2 2 2 177" xfId="758"/>
    <cellStyle name="Comma 2 2 2 178" xfId="759"/>
    <cellStyle name="Comma 2 2 2 179" xfId="760"/>
    <cellStyle name="Comma 2 2 2 18" xfId="761"/>
    <cellStyle name="Comma 2 2 2 180" xfId="762"/>
    <cellStyle name="Comma 2 2 2 181" xfId="763"/>
    <cellStyle name="Comma 2 2 2 182" xfId="764"/>
    <cellStyle name="Comma 2 2 2 183" xfId="765"/>
    <cellStyle name="Comma 2 2 2 184" xfId="766"/>
    <cellStyle name="Comma 2 2 2 185" xfId="767"/>
    <cellStyle name="Comma 2 2 2 186" xfId="768"/>
    <cellStyle name="Comma 2 2 2 187" xfId="769"/>
    <cellStyle name="Comma 2 2 2 188" xfId="770"/>
    <cellStyle name="Comma 2 2 2 189" xfId="771"/>
    <cellStyle name="Comma 2 2 2 19" xfId="772"/>
    <cellStyle name="Comma 2 2 2 190" xfId="773"/>
    <cellStyle name="Comma 2 2 2 191" xfId="774"/>
    <cellStyle name="Comma 2 2 2 192" xfId="775"/>
    <cellStyle name="Comma 2 2 2 193" xfId="776"/>
    <cellStyle name="Comma 2 2 2 194" xfId="777"/>
    <cellStyle name="Comma 2 2 2 195" xfId="778"/>
    <cellStyle name="Comma 2 2 2 196" xfId="779"/>
    <cellStyle name="Comma 2 2 2 197" xfId="780"/>
    <cellStyle name="Comma 2 2 2 198" xfId="781"/>
    <cellStyle name="Comma 2 2 2 199" xfId="782"/>
    <cellStyle name="Comma 2 2 2 2" xfId="783"/>
    <cellStyle name="Comma 2 2 2 2 2" xfId="784"/>
    <cellStyle name="Comma 2 2 2 2 3" xfId="785"/>
    <cellStyle name="Comma 2 2 2 2 3 2" xfId="786"/>
    <cellStyle name="Comma 2 2 2 2 3 2 2" xfId="787"/>
    <cellStyle name="Comma 2 2 2 2 3 3" xfId="788"/>
    <cellStyle name="Comma 2 2 2 2 4" xfId="789"/>
    <cellStyle name="Comma 2 2 2 2 4 2" xfId="790"/>
    <cellStyle name="Comma 2 2 2 2 5" xfId="791"/>
    <cellStyle name="Comma 2 2 2 20" xfId="792"/>
    <cellStyle name="Comma 2 2 2 200" xfId="793"/>
    <cellStyle name="Comma 2 2 2 201" xfId="794"/>
    <cellStyle name="Comma 2 2 2 202" xfId="795"/>
    <cellStyle name="Comma 2 2 2 203" xfId="796"/>
    <cellStyle name="Comma 2 2 2 204" xfId="797"/>
    <cellStyle name="Comma 2 2 2 205" xfId="798"/>
    <cellStyle name="Comma 2 2 2 206" xfId="799"/>
    <cellStyle name="Comma 2 2 2 207" xfId="800"/>
    <cellStyle name="Comma 2 2 2 208" xfId="801"/>
    <cellStyle name="Comma 2 2 2 209" xfId="802"/>
    <cellStyle name="Comma 2 2 2 21" xfId="803"/>
    <cellStyle name="Comma 2 2 2 210" xfId="804"/>
    <cellStyle name="Comma 2 2 2 211" xfId="805"/>
    <cellStyle name="Comma 2 2 2 212" xfId="806"/>
    <cellStyle name="Comma 2 2 2 213" xfId="807"/>
    <cellStyle name="Comma 2 2 2 214" xfId="808"/>
    <cellStyle name="Comma 2 2 2 215" xfId="809"/>
    <cellStyle name="Comma 2 2 2 216" xfId="810"/>
    <cellStyle name="Comma 2 2 2 217" xfId="811"/>
    <cellStyle name="Comma 2 2 2 218" xfId="812"/>
    <cellStyle name="Comma 2 2 2 219" xfId="813"/>
    <cellStyle name="Comma 2 2 2 22" xfId="814"/>
    <cellStyle name="Comma 2 2 2 220" xfId="815"/>
    <cellStyle name="Comma 2 2 2 221" xfId="816"/>
    <cellStyle name="Comma 2 2 2 222" xfId="817"/>
    <cellStyle name="Comma 2 2 2 223" xfId="818"/>
    <cellStyle name="Comma 2 2 2 224" xfId="819"/>
    <cellStyle name="Comma 2 2 2 225" xfId="820"/>
    <cellStyle name="Comma 2 2 2 226" xfId="821"/>
    <cellStyle name="Comma 2 2 2 227" xfId="822"/>
    <cellStyle name="Comma 2 2 2 228" xfId="823"/>
    <cellStyle name="Comma 2 2 2 229" xfId="824"/>
    <cellStyle name="Comma 2 2 2 23" xfId="825"/>
    <cellStyle name="Comma 2 2 2 230" xfId="826"/>
    <cellStyle name="Comma 2 2 2 231" xfId="827"/>
    <cellStyle name="Comma 2 2 2 232" xfId="828"/>
    <cellStyle name="Comma 2 2 2 233" xfId="829"/>
    <cellStyle name="Comma 2 2 2 234" xfId="830"/>
    <cellStyle name="Comma 2 2 2 235" xfId="831"/>
    <cellStyle name="Comma 2 2 2 236" xfId="832"/>
    <cellStyle name="Comma 2 2 2 237" xfId="833"/>
    <cellStyle name="Comma 2 2 2 238" xfId="834"/>
    <cellStyle name="Comma 2 2 2 239" xfId="835"/>
    <cellStyle name="Comma 2 2 2 24" xfId="836"/>
    <cellStyle name="Comma 2 2 2 240" xfId="837"/>
    <cellStyle name="Comma 2 2 2 241" xfId="838"/>
    <cellStyle name="Comma 2 2 2 242" xfId="839"/>
    <cellStyle name="Comma 2 2 2 243" xfId="840"/>
    <cellStyle name="Comma 2 2 2 244" xfId="841"/>
    <cellStyle name="Comma 2 2 2 245" xfId="842"/>
    <cellStyle name="Comma 2 2 2 246" xfId="843"/>
    <cellStyle name="Comma 2 2 2 247" xfId="844"/>
    <cellStyle name="Comma 2 2 2 248" xfId="845"/>
    <cellStyle name="Comma 2 2 2 249" xfId="846"/>
    <cellStyle name="Comma 2 2 2 25" xfId="847"/>
    <cellStyle name="Comma 2 2 2 250" xfId="848"/>
    <cellStyle name="Comma 2 2 2 251" xfId="849"/>
    <cellStyle name="Comma 2 2 2 252" xfId="850"/>
    <cellStyle name="Comma 2 2 2 253" xfId="851"/>
    <cellStyle name="Comma 2 2 2 254" xfId="852"/>
    <cellStyle name="Comma 2 2 2 255" xfId="853"/>
    <cellStyle name="Comma 2 2 2 256" xfId="854"/>
    <cellStyle name="Comma 2 2 2 257" xfId="855"/>
    <cellStyle name="Comma 2 2 2 257 2" xfId="856"/>
    <cellStyle name="Comma 2 2 2 257 2 2" xfId="857"/>
    <cellStyle name="Comma 2 2 2 257 3" xfId="858"/>
    <cellStyle name="Comma 2 2 2 258" xfId="859"/>
    <cellStyle name="Comma 2 2 2 258 2" xfId="860"/>
    <cellStyle name="Comma 2 2 2 26" xfId="861"/>
    <cellStyle name="Comma 2 2 2 27" xfId="862"/>
    <cellStyle name="Comma 2 2 2 28" xfId="863"/>
    <cellStyle name="Comma 2 2 2 29" xfId="864"/>
    <cellStyle name="Comma 2 2 2 3" xfId="865"/>
    <cellStyle name="Comma 2 2 2 30" xfId="866"/>
    <cellStyle name="Comma 2 2 2 31" xfId="867"/>
    <cellStyle name="Comma 2 2 2 32" xfId="868"/>
    <cellStyle name="Comma 2 2 2 33" xfId="869"/>
    <cellStyle name="Comma 2 2 2 34" xfId="870"/>
    <cellStyle name="Comma 2 2 2 35" xfId="871"/>
    <cellStyle name="Comma 2 2 2 36" xfId="872"/>
    <cellStyle name="Comma 2 2 2 37" xfId="873"/>
    <cellStyle name="Comma 2 2 2 38" xfId="874"/>
    <cellStyle name="Comma 2 2 2 39" xfId="875"/>
    <cellStyle name="Comma 2 2 2 4" xfId="876"/>
    <cellStyle name="Comma 2 2 2 40" xfId="877"/>
    <cellStyle name="Comma 2 2 2 41" xfId="878"/>
    <cellStyle name="Comma 2 2 2 42" xfId="879"/>
    <cellStyle name="Comma 2 2 2 43" xfId="880"/>
    <cellStyle name="Comma 2 2 2 44" xfId="881"/>
    <cellStyle name="Comma 2 2 2 45" xfId="882"/>
    <cellStyle name="Comma 2 2 2 46" xfId="883"/>
    <cellStyle name="Comma 2 2 2 47" xfId="884"/>
    <cellStyle name="Comma 2 2 2 48" xfId="885"/>
    <cellStyle name="Comma 2 2 2 49" xfId="886"/>
    <cellStyle name="Comma 2 2 2 5" xfId="887"/>
    <cellStyle name="Comma 2 2 2 50" xfId="888"/>
    <cellStyle name="Comma 2 2 2 51" xfId="889"/>
    <cellStyle name="Comma 2 2 2 52" xfId="890"/>
    <cellStyle name="Comma 2 2 2 53" xfId="891"/>
    <cellStyle name="Comma 2 2 2 54" xfId="892"/>
    <cellStyle name="Comma 2 2 2 55" xfId="893"/>
    <cellStyle name="Comma 2 2 2 56" xfId="894"/>
    <cellStyle name="Comma 2 2 2 57" xfId="895"/>
    <cellStyle name="Comma 2 2 2 58" xfId="896"/>
    <cellStyle name="Comma 2 2 2 59" xfId="897"/>
    <cellStyle name="Comma 2 2 2 6" xfId="898"/>
    <cellStyle name="Comma 2 2 2 60" xfId="899"/>
    <cellStyle name="Comma 2 2 2 61" xfId="900"/>
    <cellStyle name="Comma 2 2 2 62" xfId="901"/>
    <cellStyle name="Comma 2 2 2 63" xfId="902"/>
    <cellStyle name="Comma 2 2 2 64" xfId="903"/>
    <cellStyle name="Comma 2 2 2 65" xfId="904"/>
    <cellStyle name="Comma 2 2 2 66" xfId="905"/>
    <cellStyle name="Comma 2 2 2 67" xfId="906"/>
    <cellStyle name="Comma 2 2 2 68" xfId="907"/>
    <cellStyle name="Comma 2 2 2 69" xfId="908"/>
    <cellStyle name="Comma 2 2 2 7" xfId="909"/>
    <cellStyle name="Comma 2 2 2 70" xfId="910"/>
    <cellStyle name="Comma 2 2 2 71" xfId="911"/>
    <cellStyle name="Comma 2 2 2 72" xfId="912"/>
    <cellStyle name="Comma 2 2 2 73" xfId="913"/>
    <cellStyle name="Comma 2 2 2 74" xfId="914"/>
    <cellStyle name="Comma 2 2 2 75" xfId="915"/>
    <cellStyle name="Comma 2 2 2 76" xfId="916"/>
    <cellStyle name="Comma 2 2 2 77" xfId="917"/>
    <cellStyle name="Comma 2 2 2 78" xfId="918"/>
    <cellStyle name="Comma 2 2 2 79" xfId="919"/>
    <cellStyle name="Comma 2 2 2 8" xfId="920"/>
    <cellStyle name="Comma 2 2 2 80" xfId="921"/>
    <cellStyle name="Comma 2 2 2 81" xfId="922"/>
    <cellStyle name="Comma 2 2 2 82" xfId="923"/>
    <cellStyle name="Comma 2 2 2 83" xfId="924"/>
    <cellStyle name="Comma 2 2 2 84" xfId="925"/>
    <cellStyle name="Comma 2 2 2 85" xfId="926"/>
    <cellStyle name="Comma 2 2 2 86" xfId="927"/>
    <cellStyle name="Comma 2 2 2 87" xfId="928"/>
    <cellStyle name="Comma 2 2 2 88" xfId="929"/>
    <cellStyle name="Comma 2 2 2 89" xfId="930"/>
    <cellStyle name="Comma 2 2 2 9" xfId="931"/>
    <cellStyle name="Comma 2 2 2 90" xfId="932"/>
    <cellStyle name="Comma 2 2 2 91" xfId="933"/>
    <cellStyle name="Comma 2 2 2 92" xfId="934"/>
    <cellStyle name="Comma 2 2 2 93" xfId="935"/>
    <cellStyle name="Comma 2 2 2 94" xfId="936"/>
    <cellStyle name="Comma 2 2 2 95" xfId="937"/>
    <cellStyle name="Comma 2 2 2 96" xfId="938"/>
    <cellStyle name="Comma 2 2 2 97" xfId="939"/>
    <cellStyle name="Comma 2 2 2 98" xfId="940"/>
    <cellStyle name="Comma 2 2 2 99" xfId="941"/>
    <cellStyle name="Comma 2 2 20" xfId="942"/>
    <cellStyle name="Comma 2 2 20 2" xfId="943"/>
    <cellStyle name="Comma 2 2 20 3" xfId="944"/>
    <cellStyle name="Comma 2 2 200" xfId="945"/>
    <cellStyle name="Comma 2 2 201" xfId="946"/>
    <cellStyle name="Comma 2 2 202" xfId="947"/>
    <cellStyle name="Comma 2 2 203" xfId="948"/>
    <cellStyle name="Comma 2 2 204" xfId="949"/>
    <cellStyle name="Comma 2 2 205" xfId="950"/>
    <cellStyle name="Comma 2 2 206" xfId="951"/>
    <cellStyle name="Comma 2 2 207" xfId="952"/>
    <cellStyle name="Comma 2 2 208" xfId="953"/>
    <cellStyle name="Comma 2 2 209" xfId="954"/>
    <cellStyle name="Comma 2 2 21" xfId="955"/>
    <cellStyle name="Comma 2 2 21 2" xfId="956"/>
    <cellStyle name="Comma 2 2 21 3" xfId="957"/>
    <cellStyle name="Comma 2 2 210" xfId="958"/>
    <cellStyle name="Comma 2 2 211" xfId="959"/>
    <cellStyle name="Comma 2 2 212" xfId="960"/>
    <cellStyle name="Comma 2 2 213" xfId="961"/>
    <cellStyle name="Comma 2 2 214" xfId="962"/>
    <cellStyle name="Comma 2 2 215" xfId="963"/>
    <cellStyle name="Comma 2 2 216" xfId="964"/>
    <cellStyle name="Comma 2 2 217" xfId="965"/>
    <cellStyle name="Comma 2 2 218" xfId="966"/>
    <cellStyle name="Comma 2 2 219" xfId="967"/>
    <cellStyle name="Comma 2 2 22" xfId="968"/>
    <cellStyle name="Comma 2 2 22 2" xfId="969"/>
    <cellStyle name="Comma 2 2 22 3" xfId="970"/>
    <cellStyle name="Comma 2 2 220" xfId="971"/>
    <cellStyle name="Comma 2 2 221" xfId="972"/>
    <cellStyle name="Comma 2 2 222" xfId="973"/>
    <cellStyle name="Comma 2 2 223" xfId="974"/>
    <cellStyle name="Comma 2 2 224" xfId="975"/>
    <cellStyle name="Comma 2 2 225" xfId="976"/>
    <cellStyle name="Comma 2 2 226" xfId="977"/>
    <cellStyle name="Comma 2 2 227" xfId="978"/>
    <cellStyle name="Comma 2 2 228" xfId="979"/>
    <cellStyle name="Comma 2 2 229" xfId="980"/>
    <cellStyle name="Comma 2 2 23" xfId="981"/>
    <cellStyle name="Comma 2 2 23 2" xfId="982"/>
    <cellStyle name="Comma 2 2 23 3" xfId="983"/>
    <cellStyle name="Comma 2 2 230" xfId="984"/>
    <cellStyle name="Comma 2 2 231" xfId="985"/>
    <cellStyle name="Comma 2 2 232" xfId="986"/>
    <cellStyle name="Comma 2 2 233" xfId="987"/>
    <cellStyle name="Comma 2 2 234" xfId="988"/>
    <cellStyle name="Comma 2 2 235" xfId="989"/>
    <cellStyle name="Comma 2 2 236" xfId="990"/>
    <cellStyle name="Comma 2 2 237" xfId="991"/>
    <cellStyle name="Comma 2 2 238" xfId="992"/>
    <cellStyle name="Comma 2 2 239" xfId="993"/>
    <cellStyle name="Comma 2 2 24" xfId="994"/>
    <cellStyle name="Comma 2 2 24 2" xfId="995"/>
    <cellStyle name="Comma 2 2 24 3" xfId="996"/>
    <cellStyle name="Comma 2 2 240" xfId="997"/>
    <cellStyle name="Comma 2 2 241" xfId="998"/>
    <cellStyle name="Comma 2 2 242" xfId="999"/>
    <cellStyle name="Comma 2 2 243" xfId="1000"/>
    <cellStyle name="Comma 2 2 244" xfId="1001"/>
    <cellStyle name="Comma 2 2 245" xfId="1002"/>
    <cellStyle name="Comma 2 2 246" xfId="1003"/>
    <cellStyle name="Comma 2 2 247" xfId="1004"/>
    <cellStyle name="Comma 2 2 248" xfId="1005"/>
    <cellStyle name="Comma 2 2 249" xfId="1006"/>
    <cellStyle name="Comma 2 2 25" xfId="1007"/>
    <cellStyle name="Comma 2 2 25 2" xfId="1008"/>
    <cellStyle name="Comma 2 2 25 3" xfId="1009"/>
    <cellStyle name="Comma 2 2 250" xfId="1010"/>
    <cellStyle name="Comma 2 2 251" xfId="1011"/>
    <cellStyle name="Comma 2 2 252" xfId="1012"/>
    <cellStyle name="Comma 2 2 253" xfId="1013"/>
    <cellStyle name="Comma 2 2 254" xfId="1014"/>
    <cellStyle name="Comma 2 2 255" xfId="1015"/>
    <cellStyle name="Comma 2 2 256" xfId="1016"/>
    <cellStyle name="Comma 2 2 26" xfId="1017"/>
    <cellStyle name="Comma 2 2 26 2" xfId="1018"/>
    <cellStyle name="Comma 2 2 26 3" xfId="1019"/>
    <cellStyle name="Comma 2 2 27" xfId="1020"/>
    <cellStyle name="Comma 2 2 27 2" xfId="1021"/>
    <cellStyle name="Comma 2 2 27 3" xfId="1022"/>
    <cellStyle name="Comma 2 2 28" xfId="1023"/>
    <cellStyle name="Comma 2 2 28 2" xfId="1024"/>
    <cellStyle name="Comma 2 2 28 3" xfId="1025"/>
    <cellStyle name="Comma 2 2 29" xfId="1026"/>
    <cellStyle name="Comma 2 2 29 2" xfId="1027"/>
    <cellStyle name="Comma 2 2 29 3" xfId="1028"/>
    <cellStyle name="Comma 2 2 3" xfId="1029"/>
    <cellStyle name="Comma 2 2 3 10" xfId="1030"/>
    <cellStyle name="Comma 2 2 3 100" xfId="1031"/>
    <cellStyle name="Comma 2 2 3 101" xfId="1032"/>
    <cellStyle name="Comma 2 2 3 102" xfId="1033"/>
    <cellStyle name="Comma 2 2 3 103" xfId="1034"/>
    <cellStyle name="Comma 2 2 3 104" xfId="1035"/>
    <cellStyle name="Comma 2 2 3 105" xfId="1036"/>
    <cellStyle name="Comma 2 2 3 106" xfId="1037"/>
    <cellStyle name="Comma 2 2 3 107" xfId="1038"/>
    <cellStyle name="Comma 2 2 3 108" xfId="1039"/>
    <cellStyle name="Comma 2 2 3 109" xfId="1040"/>
    <cellStyle name="Comma 2 2 3 11" xfId="1041"/>
    <cellStyle name="Comma 2 2 3 110" xfId="1042"/>
    <cellStyle name="Comma 2 2 3 111" xfId="1043"/>
    <cellStyle name="Comma 2 2 3 112" xfId="1044"/>
    <cellStyle name="Comma 2 2 3 113" xfId="1045"/>
    <cellStyle name="Comma 2 2 3 114" xfId="1046"/>
    <cellStyle name="Comma 2 2 3 115" xfId="1047"/>
    <cellStyle name="Comma 2 2 3 116" xfId="1048"/>
    <cellStyle name="Comma 2 2 3 117" xfId="1049"/>
    <cellStyle name="Comma 2 2 3 118" xfId="1050"/>
    <cellStyle name="Comma 2 2 3 119" xfId="1051"/>
    <cellStyle name="Comma 2 2 3 12" xfId="1052"/>
    <cellStyle name="Comma 2 2 3 120" xfId="1053"/>
    <cellStyle name="Comma 2 2 3 121" xfId="1054"/>
    <cellStyle name="Comma 2 2 3 122" xfId="1055"/>
    <cellStyle name="Comma 2 2 3 123" xfId="1056"/>
    <cellStyle name="Comma 2 2 3 124" xfId="1057"/>
    <cellStyle name="Comma 2 2 3 125" xfId="1058"/>
    <cellStyle name="Comma 2 2 3 126" xfId="1059"/>
    <cellStyle name="Comma 2 2 3 127" xfId="1060"/>
    <cellStyle name="Comma 2 2 3 128" xfId="1061"/>
    <cellStyle name="Comma 2 2 3 129" xfId="1062"/>
    <cellStyle name="Comma 2 2 3 13" xfId="1063"/>
    <cellStyle name="Comma 2 2 3 130" xfId="1064"/>
    <cellStyle name="Comma 2 2 3 131" xfId="1065"/>
    <cellStyle name="Comma 2 2 3 132" xfId="1066"/>
    <cellStyle name="Comma 2 2 3 133" xfId="1067"/>
    <cellStyle name="Comma 2 2 3 134" xfId="1068"/>
    <cellStyle name="Comma 2 2 3 135" xfId="1069"/>
    <cellStyle name="Comma 2 2 3 136" xfId="1070"/>
    <cellStyle name="Comma 2 2 3 137" xfId="1071"/>
    <cellStyle name="Comma 2 2 3 138" xfId="1072"/>
    <cellStyle name="Comma 2 2 3 139" xfId="1073"/>
    <cellStyle name="Comma 2 2 3 14" xfId="1074"/>
    <cellStyle name="Comma 2 2 3 140" xfId="1075"/>
    <cellStyle name="Comma 2 2 3 141" xfId="1076"/>
    <cellStyle name="Comma 2 2 3 142" xfId="1077"/>
    <cellStyle name="Comma 2 2 3 143" xfId="1078"/>
    <cellStyle name="Comma 2 2 3 144" xfId="1079"/>
    <cellStyle name="Comma 2 2 3 145" xfId="1080"/>
    <cellStyle name="Comma 2 2 3 146" xfId="1081"/>
    <cellStyle name="Comma 2 2 3 147" xfId="1082"/>
    <cellStyle name="Comma 2 2 3 148" xfId="1083"/>
    <cellStyle name="Comma 2 2 3 149" xfId="1084"/>
    <cellStyle name="Comma 2 2 3 15" xfId="1085"/>
    <cellStyle name="Comma 2 2 3 150" xfId="1086"/>
    <cellStyle name="Comma 2 2 3 151" xfId="1087"/>
    <cellStyle name="Comma 2 2 3 152" xfId="1088"/>
    <cellStyle name="Comma 2 2 3 153" xfId="1089"/>
    <cellStyle name="Comma 2 2 3 154" xfId="1090"/>
    <cellStyle name="Comma 2 2 3 155" xfId="1091"/>
    <cellStyle name="Comma 2 2 3 156" xfId="1092"/>
    <cellStyle name="Comma 2 2 3 157" xfId="1093"/>
    <cellStyle name="Comma 2 2 3 158" xfId="1094"/>
    <cellStyle name="Comma 2 2 3 159" xfId="1095"/>
    <cellStyle name="Comma 2 2 3 16" xfId="1096"/>
    <cellStyle name="Comma 2 2 3 160" xfId="1097"/>
    <cellStyle name="Comma 2 2 3 161" xfId="1098"/>
    <cellStyle name="Comma 2 2 3 162" xfId="1099"/>
    <cellStyle name="Comma 2 2 3 163" xfId="1100"/>
    <cellStyle name="Comma 2 2 3 164" xfId="1101"/>
    <cellStyle name="Comma 2 2 3 165" xfId="1102"/>
    <cellStyle name="Comma 2 2 3 166" xfId="1103"/>
    <cellStyle name="Comma 2 2 3 167" xfId="1104"/>
    <cellStyle name="Comma 2 2 3 168" xfId="1105"/>
    <cellStyle name="Comma 2 2 3 169" xfId="1106"/>
    <cellStyle name="Comma 2 2 3 17" xfId="1107"/>
    <cellStyle name="Comma 2 2 3 170" xfId="1108"/>
    <cellStyle name="Comma 2 2 3 171" xfId="1109"/>
    <cellStyle name="Comma 2 2 3 172" xfId="1110"/>
    <cellStyle name="Comma 2 2 3 173" xfId="1111"/>
    <cellStyle name="Comma 2 2 3 174" xfId="1112"/>
    <cellStyle name="Comma 2 2 3 175" xfId="1113"/>
    <cellStyle name="Comma 2 2 3 176" xfId="1114"/>
    <cellStyle name="Comma 2 2 3 177" xfId="1115"/>
    <cellStyle name="Comma 2 2 3 178" xfId="1116"/>
    <cellStyle name="Comma 2 2 3 179" xfId="1117"/>
    <cellStyle name="Comma 2 2 3 18" xfId="1118"/>
    <cellStyle name="Comma 2 2 3 180" xfId="1119"/>
    <cellStyle name="Comma 2 2 3 181" xfId="1120"/>
    <cellStyle name="Comma 2 2 3 182" xfId="1121"/>
    <cellStyle name="Comma 2 2 3 183" xfId="1122"/>
    <cellStyle name="Comma 2 2 3 184" xfId="1123"/>
    <cellStyle name="Comma 2 2 3 185" xfId="1124"/>
    <cellStyle name="Comma 2 2 3 186" xfId="1125"/>
    <cellStyle name="Comma 2 2 3 187" xfId="1126"/>
    <cellStyle name="Comma 2 2 3 188" xfId="1127"/>
    <cellStyle name="Comma 2 2 3 189" xfId="1128"/>
    <cellStyle name="Comma 2 2 3 19" xfId="1129"/>
    <cellStyle name="Comma 2 2 3 190" xfId="1130"/>
    <cellStyle name="Comma 2 2 3 191" xfId="1131"/>
    <cellStyle name="Comma 2 2 3 192" xfId="1132"/>
    <cellStyle name="Comma 2 2 3 193" xfId="1133"/>
    <cellStyle name="Comma 2 2 3 194" xfId="1134"/>
    <cellStyle name="Comma 2 2 3 195" xfId="1135"/>
    <cellStyle name="Comma 2 2 3 196" xfId="1136"/>
    <cellStyle name="Comma 2 2 3 2" xfId="1137"/>
    <cellStyle name="Comma 2 2 3 20" xfId="1138"/>
    <cellStyle name="Comma 2 2 3 21" xfId="1139"/>
    <cellStyle name="Comma 2 2 3 22" xfId="1140"/>
    <cellStyle name="Comma 2 2 3 23" xfId="1141"/>
    <cellStyle name="Comma 2 2 3 24" xfId="1142"/>
    <cellStyle name="Comma 2 2 3 25" xfId="1143"/>
    <cellStyle name="Comma 2 2 3 26" xfId="1144"/>
    <cellStyle name="Comma 2 2 3 27" xfId="1145"/>
    <cellStyle name="Comma 2 2 3 28" xfId="1146"/>
    <cellStyle name="Comma 2 2 3 29" xfId="1147"/>
    <cellStyle name="Comma 2 2 3 3" xfId="1148"/>
    <cellStyle name="Comma 2 2 3 30" xfId="1149"/>
    <cellStyle name="Comma 2 2 3 31" xfId="1150"/>
    <cellStyle name="Comma 2 2 3 32" xfId="1151"/>
    <cellStyle name="Comma 2 2 3 33" xfId="1152"/>
    <cellStyle name="Comma 2 2 3 34" xfId="1153"/>
    <cellStyle name="Comma 2 2 3 35" xfId="1154"/>
    <cellStyle name="Comma 2 2 3 36" xfId="1155"/>
    <cellStyle name="Comma 2 2 3 37" xfId="1156"/>
    <cellStyle name="Comma 2 2 3 38" xfId="1157"/>
    <cellStyle name="Comma 2 2 3 39" xfId="1158"/>
    <cellStyle name="Comma 2 2 3 4" xfId="1159"/>
    <cellStyle name="Comma 2 2 3 40" xfId="1160"/>
    <cellStyle name="Comma 2 2 3 41" xfId="1161"/>
    <cellStyle name="Comma 2 2 3 42" xfId="1162"/>
    <cellStyle name="Comma 2 2 3 43" xfId="1163"/>
    <cellStyle name="Comma 2 2 3 44" xfId="1164"/>
    <cellStyle name="Comma 2 2 3 45" xfId="1165"/>
    <cellStyle name="Comma 2 2 3 46" xfId="1166"/>
    <cellStyle name="Comma 2 2 3 47" xfId="1167"/>
    <cellStyle name="Comma 2 2 3 48" xfId="1168"/>
    <cellStyle name="Comma 2 2 3 49" xfId="1169"/>
    <cellStyle name="Comma 2 2 3 5" xfId="1170"/>
    <cellStyle name="Comma 2 2 3 50" xfId="1171"/>
    <cellStyle name="Comma 2 2 3 51" xfId="1172"/>
    <cellStyle name="Comma 2 2 3 52" xfId="1173"/>
    <cellStyle name="Comma 2 2 3 53" xfId="1174"/>
    <cellStyle name="Comma 2 2 3 54" xfId="1175"/>
    <cellStyle name="Comma 2 2 3 55" xfId="1176"/>
    <cellStyle name="Comma 2 2 3 56" xfId="1177"/>
    <cellStyle name="Comma 2 2 3 57" xfId="1178"/>
    <cellStyle name="Comma 2 2 3 58" xfId="1179"/>
    <cellStyle name="Comma 2 2 3 59" xfId="1180"/>
    <cellStyle name="Comma 2 2 3 6" xfId="1181"/>
    <cellStyle name="Comma 2 2 3 60" xfId="1182"/>
    <cellStyle name="Comma 2 2 3 61" xfId="1183"/>
    <cellStyle name="Comma 2 2 3 62" xfId="1184"/>
    <cellStyle name="Comma 2 2 3 63" xfId="1185"/>
    <cellStyle name="Comma 2 2 3 64" xfId="1186"/>
    <cellStyle name="Comma 2 2 3 65" xfId="1187"/>
    <cellStyle name="Comma 2 2 3 66" xfId="1188"/>
    <cellStyle name="Comma 2 2 3 67" xfId="1189"/>
    <cellStyle name="Comma 2 2 3 68" xfId="1190"/>
    <cellStyle name="Comma 2 2 3 69" xfId="1191"/>
    <cellStyle name="Comma 2 2 3 7" xfId="1192"/>
    <cellStyle name="Comma 2 2 3 70" xfId="1193"/>
    <cellStyle name="Comma 2 2 3 71" xfId="1194"/>
    <cellStyle name="Comma 2 2 3 72" xfId="1195"/>
    <cellStyle name="Comma 2 2 3 73" xfId="1196"/>
    <cellStyle name="Comma 2 2 3 74" xfId="1197"/>
    <cellStyle name="Comma 2 2 3 75" xfId="1198"/>
    <cellStyle name="Comma 2 2 3 76" xfId="1199"/>
    <cellStyle name="Comma 2 2 3 77" xfId="1200"/>
    <cellStyle name="Comma 2 2 3 78" xfId="1201"/>
    <cellStyle name="Comma 2 2 3 79" xfId="1202"/>
    <cellStyle name="Comma 2 2 3 8" xfId="1203"/>
    <cellStyle name="Comma 2 2 3 80" xfId="1204"/>
    <cellStyle name="Comma 2 2 3 81" xfId="1205"/>
    <cellStyle name="Comma 2 2 3 82" xfId="1206"/>
    <cellStyle name="Comma 2 2 3 83" xfId="1207"/>
    <cellStyle name="Comma 2 2 3 84" xfId="1208"/>
    <cellStyle name="Comma 2 2 3 85" xfId="1209"/>
    <cellStyle name="Comma 2 2 3 86" xfId="1210"/>
    <cellStyle name="Comma 2 2 3 87" xfId="1211"/>
    <cellStyle name="Comma 2 2 3 88" xfId="1212"/>
    <cellStyle name="Comma 2 2 3 89" xfId="1213"/>
    <cellStyle name="Comma 2 2 3 9" xfId="1214"/>
    <cellStyle name="Comma 2 2 3 90" xfId="1215"/>
    <cellStyle name="Comma 2 2 3 91" xfId="1216"/>
    <cellStyle name="Comma 2 2 3 92" xfId="1217"/>
    <cellStyle name="Comma 2 2 3 93" xfId="1218"/>
    <cellStyle name="Comma 2 2 3 94" xfId="1219"/>
    <cellStyle name="Comma 2 2 3 95" xfId="1220"/>
    <cellStyle name="Comma 2 2 3 96" xfId="1221"/>
    <cellStyle name="Comma 2 2 3 97" xfId="1222"/>
    <cellStyle name="Comma 2 2 3 98" xfId="1223"/>
    <cellStyle name="Comma 2 2 3 99" xfId="1224"/>
    <cellStyle name="Comma 2 2 30" xfId="1225"/>
    <cellStyle name="Comma 2 2 30 2" xfId="1226"/>
    <cellStyle name="Comma 2 2 30 3" xfId="1227"/>
    <cellStyle name="Comma 2 2 31" xfId="1228"/>
    <cellStyle name="Comma 2 2 31 2" xfId="1229"/>
    <cellStyle name="Comma 2 2 31 3" xfId="1230"/>
    <cellStyle name="Comma 2 2 32" xfId="1231"/>
    <cellStyle name="Comma 2 2 32 2" xfId="1232"/>
    <cellStyle name="Comma 2 2 32 3" xfId="1233"/>
    <cellStyle name="Comma 2 2 33" xfId="1234"/>
    <cellStyle name="Comma 2 2 33 2" xfId="1235"/>
    <cellStyle name="Comma 2 2 33 3" xfId="1236"/>
    <cellStyle name="Comma 2 2 34" xfId="1237"/>
    <cellStyle name="Comma 2 2 34 2" xfId="1238"/>
    <cellStyle name="Comma 2 2 34 3" xfId="1239"/>
    <cellStyle name="Comma 2 2 35" xfId="1240"/>
    <cellStyle name="Comma 2 2 35 2" xfId="1241"/>
    <cellStyle name="Comma 2 2 35 3" xfId="1242"/>
    <cellStyle name="Comma 2 2 36" xfId="1243"/>
    <cellStyle name="Comma 2 2 36 2" xfId="1244"/>
    <cellStyle name="Comma 2 2 36 3" xfId="1245"/>
    <cellStyle name="Comma 2 2 37" xfId="1246"/>
    <cellStyle name="Comma 2 2 37 2" xfId="1247"/>
    <cellStyle name="Comma 2 2 37 3" xfId="1248"/>
    <cellStyle name="Comma 2 2 38" xfId="1249"/>
    <cellStyle name="Comma 2 2 38 2" xfId="1250"/>
    <cellStyle name="Comma 2 2 38 3" xfId="1251"/>
    <cellStyle name="Comma 2 2 39" xfId="1252"/>
    <cellStyle name="Comma 2 2 39 2" xfId="1253"/>
    <cellStyle name="Comma 2 2 39 3" xfId="1254"/>
    <cellStyle name="Comma 2 2 4" xfId="1255"/>
    <cellStyle name="Comma 2 2 4 10" xfId="1256"/>
    <cellStyle name="Comma 2 2 4 100" xfId="1257"/>
    <cellStyle name="Comma 2 2 4 101" xfId="1258"/>
    <cellStyle name="Comma 2 2 4 102" xfId="1259"/>
    <cellStyle name="Comma 2 2 4 103" xfId="1260"/>
    <cellStyle name="Comma 2 2 4 104" xfId="1261"/>
    <cellStyle name="Comma 2 2 4 105" xfId="1262"/>
    <cellStyle name="Comma 2 2 4 106" xfId="1263"/>
    <cellStyle name="Comma 2 2 4 107" xfId="1264"/>
    <cellStyle name="Comma 2 2 4 108" xfId="1265"/>
    <cellStyle name="Comma 2 2 4 109" xfId="1266"/>
    <cellStyle name="Comma 2 2 4 11" xfId="1267"/>
    <cellStyle name="Comma 2 2 4 110" xfId="1268"/>
    <cellStyle name="Comma 2 2 4 111" xfId="1269"/>
    <cellStyle name="Comma 2 2 4 112" xfId="1270"/>
    <cellStyle name="Comma 2 2 4 113" xfId="1271"/>
    <cellStyle name="Comma 2 2 4 114" xfId="1272"/>
    <cellStyle name="Comma 2 2 4 115" xfId="1273"/>
    <cellStyle name="Comma 2 2 4 116" xfId="1274"/>
    <cellStyle name="Comma 2 2 4 117" xfId="1275"/>
    <cellStyle name="Comma 2 2 4 118" xfId="1276"/>
    <cellStyle name="Comma 2 2 4 119" xfId="1277"/>
    <cellStyle name="Comma 2 2 4 12" xfId="1278"/>
    <cellStyle name="Comma 2 2 4 120" xfId="1279"/>
    <cellStyle name="Comma 2 2 4 121" xfId="1280"/>
    <cellStyle name="Comma 2 2 4 122" xfId="1281"/>
    <cellStyle name="Comma 2 2 4 123" xfId="1282"/>
    <cellStyle name="Comma 2 2 4 124" xfId="1283"/>
    <cellStyle name="Comma 2 2 4 125" xfId="1284"/>
    <cellStyle name="Comma 2 2 4 126" xfId="1285"/>
    <cellStyle name="Comma 2 2 4 127" xfId="1286"/>
    <cellStyle name="Comma 2 2 4 128" xfId="1287"/>
    <cellStyle name="Comma 2 2 4 129" xfId="1288"/>
    <cellStyle name="Comma 2 2 4 13" xfId="1289"/>
    <cellStyle name="Comma 2 2 4 130" xfId="1290"/>
    <cellStyle name="Comma 2 2 4 131" xfId="1291"/>
    <cellStyle name="Comma 2 2 4 132" xfId="1292"/>
    <cellStyle name="Comma 2 2 4 133" xfId="1293"/>
    <cellStyle name="Comma 2 2 4 134" xfId="1294"/>
    <cellStyle name="Comma 2 2 4 135" xfId="1295"/>
    <cellStyle name="Comma 2 2 4 136" xfId="1296"/>
    <cellStyle name="Comma 2 2 4 137" xfId="1297"/>
    <cellStyle name="Comma 2 2 4 138" xfId="1298"/>
    <cellStyle name="Comma 2 2 4 139" xfId="1299"/>
    <cellStyle name="Comma 2 2 4 14" xfId="1300"/>
    <cellStyle name="Comma 2 2 4 140" xfId="1301"/>
    <cellStyle name="Comma 2 2 4 141" xfId="1302"/>
    <cellStyle name="Comma 2 2 4 142" xfId="1303"/>
    <cellStyle name="Comma 2 2 4 143" xfId="1304"/>
    <cellStyle name="Comma 2 2 4 144" xfId="1305"/>
    <cellStyle name="Comma 2 2 4 145" xfId="1306"/>
    <cellStyle name="Comma 2 2 4 146" xfId="1307"/>
    <cellStyle name="Comma 2 2 4 147" xfId="1308"/>
    <cellStyle name="Comma 2 2 4 148" xfId="1309"/>
    <cellStyle name="Comma 2 2 4 149" xfId="1310"/>
    <cellStyle name="Comma 2 2 4 15" xfId="1311"/>
    <cellStyle name="Comma 2 2 4 150" xfId="1312"/>
    <cellStyle name="Comma 2 2 4 151" xfId="1313"/>
    <cellStyle name="Comma 2 2 4 152" xfId="1314"/>
    <cellStyle name="Comma 2 2 4 153" xfId="1315"/>
    <cellStyle name="Comma 2 2 4 154" xfId="1316"/>
    <cellStyle name="Comma 2 2 4 155" xfId="1317"/>
    <cellStyle name="Comma 2 2 4 156" xfId="1318"/>
    <cellStyle name="Comma 2 2 4 157" xfId="1319"/>
    <cellStyle name="Comma 2 2 4 158" xfId="1320"/>
    <cellStyle name="Comma 2 2 4 159" xfId="1321"/>
    <cellStyle name="Comma 2 2 4 16" xfId="1322"/>
    <cellStyle name="Comma 2 2 4 160" xfId="1323"/>
    <cellStyle name="Comma 2 2 4 161" xfId="1324"/>
    <cellStyle name="Comma 2 2 4 162" xfId="1325"/>
    <cellStyle name="Comma 2 2 4 163" xfId="1326"/>
    <cellStyle name="Comma 2 2 4 164" xfId="1327"/>
    <cellStyle name="Comma 2 2 4 165" xfId="1328"/>
    <cellStyle name="Comma 2 2 4 166" xfId="1329"/>
    <cellStyle name="Comma 2 2 4 167" xfId="1330"/>
    <cellStyle name="Comma 2 2 4 168" xfId="1331"/>
    <cellStyle name="Comma 2 2 4 169" xfId="1332"/>
    <cellStyle name="Comma 2 2 4 17" xfId="1333"/>
    <cellStyle name="Comma 2 2 4 170" xfId="1334"/>
    <cellStyle name="Comma 2 2 4 171" xfId="1335"/>
    <cellStyle name="Comma 2 2 4 172" xfId="1336"/>
    <cellStyle name="Comma 2 2 4 173" xfId="1337"/>
    <cellStyle name="Comma 2 2 4 174" xfId="1338"/>
    <cellStyle name="Comma 2 2 4 175" xfId="1339"/>
    <cellStyle name="Comma 2 2 4 176" xfId="1340"/>
    <cellStyle name="Comma 2 2 4 177" xfId="1341"/>
    <cellStyle name="Comma 2 2 4 178" xfId="1342"/>
    <cellStyle name="Comma 2 2 4 179" xfId="1343"/>
    <cellStyle name="Comma 2 2 4 18" xfId="1344"/>
    <cellStyle name="Comma 2 2 4 180" xfId="1345"/>
    <cellStyle name="Comma 2 2 4 181" xfId="1346"/>
    <cellStyle name="Comma 2 2 4 182" xfId="1347"/>
    <cellStyle name="Comma 2 2 4 183" xfId="1348"/>
    <cellStyle name="Comma 2 2 4 184" xfId="1349"/>
    <cellStyle name="Comma 2 2 4 185" xfId="1350"/>
    <cellStyle name="Comma 2 2 4 186" xfId="1351"/>
    <cellStyle name="Comma 2 2 4 187" xfId="1352"/>
    <cellStyle name="Comma 2 2 4 188" xfId="1353"/>
    <cellStyle name="Comma 2 2 4 189" xfId="1354"/>
    <cellStyle name="Comma 2 2 4 19" xfId="1355"/>
    <cellStyle name="Comma 2 2 4 190" xfId="1356"/>
    <cellStyle name="Comma 2 2 4 191" xfId="1357"/>
    <cellStyle name="Comma 2 2 4 192" xfId="1358"/>
    <cellStyle name="Comma 2 2 4 193" xfId="1359"/>
    <cellStyle name="Comma 2 2 4 194" xfId="1360"/>
    <cellStyle name="Comma 2 2 4 195" xfId="1361"/>
    <cellStyle name="Comma 2 2 4 196" xfId="1362"/>
    <cellStyle name="Comma 2 2 4 2" xfId="1363"/>
    <cellStyle name="Comma 2 2 4 2 2" xfId="1364"/>
    <cellStyle name="Comma 2 2 4 20" xfId="1365"/>
    <cellStyle name="Comma 2 2 4 21" xfId="1366"/>
    <cellStyle name="Comma 2 2 4 22" xfId="1367"/>
    <cellStyle name="Comma 2 2 4 23" xfId="1368"/>
    <cellStyle name="Comma 2 2 4 24" xfId="1369"/>
    <cellStyle name="Comma 2 2 4 25" xfId="1370"/>
    <cellStyle name="Comma 2 2 4 26" xfId="1371"/>
    <cellStyle name="Comma 2 2 4 27" xfId="1372"/>
    <cellStyle name="Comma 2 2 4 28" xfId="1373"/>
    <cellStyle name="Comma 2 2 4 29" xfId="1374"/>
    <cellStyle name="Comma 2 2 4 3" xfId="1375"/>
    <cellStyle name="Comma 2 2 4 30" xfId="1376"/>
    <cellStyle name="Comma 2 2 4 31" xfId="1377"/>
    <cellStyle name="Comma 2 2 4 32" xfId="1378"/>
    <cellStyle name="Comma 2 2 4 33" xfId="1379"/>
    <cellStyle name="Comma 2 2 4 34" xfId="1380"/>
    <cellStyle name="Comma 2 2 4 35" xfId="1381"/>
    <cellStyle name="Comma 2 2 4 36" xfId="1382"/>
    <cellStyle name="Comma 2 2 4 37" xfId="1383"/>
    <cellStyle name="Comma 2 2 4 38" xfId="1384"/>
    <cellStyle name="Comma 2 2 4 39" xfId="1385"/>
    <cellStyle name="Comma 2 2 4 4" xfId="1386"/>
    <cellStyle name="Comma 2 2 4 40" xfId="1387"/>
    <cellStyle name="Comma 2 2 4 41" xfId="1388"/>
    <cellStyle name="Comma 2 2 4 42" xfId="1389"/>
    <cellStyle name="Comma 2 2 4 43" xfId="1390"/>
    <cellStyle name="Comma 2 2 4 44" xfId="1391"/>
    <cellStyle name="Comma 2 2 4 45" xfId="1392"/>
    <cellStyle name="Comma 2 2 4 46" xfId="1393"/>
    <cellStyle name="Comma 2 2 4 47" xfId="1394"/>
    <cellStyle name="Comma 2 2 4 48" xfId="1395"/>
    <cellStyle name="Comma 2 2 4 49" xfId="1396"/>
    <cellStyle name="Comma 2 2 4 5" xfId="1397"/>
    <cellStyle name="Comma 2 2 4 50" xfId="1398"/>
    <cellStyle name="Comma 2 2 4 51" xfId="1399"/>
    <cellStyle name="Comma 2 2 4 52" xfId="1400"/>
    <cellStyle name="Comma 2 2 4 53" xfId="1401"/>
    <cellStyle name="Comma 2 2 4 54" xfId="1402"/>
    <cellStyle name="Comma 2 2 4 55" xfId="1403"/>
    <cellStyle name="Comma 2 2 4 56" xfId="1404"/>
    <cellStyle name="Comma 2 2 4 57" xfId="1405"/>
    <cellStyle name="Comma 2 2 4 58" xfId="1406"/>
    <cellStyle name="Comma 2 2 4 59" xfId="1407"/>
    <cellStyle name="Comma 2 2 4 6" xfId="1408"/>
    <cellStyle name="Comma 2 2 4 60" xfId="1409"/>
    <cellStyle name="Comma 2 2 4 61" xfId="1410"/>
    <cellStyle name="Comma 2 2 4 62" xfId="1411"/>
    <cellStyle name="Comma 2 2 4 63" xfId="1412"/>
    <cellStyle name="Comma 2 2 4 64" xfId="1413"/>
    <cellStyle name="Comma 2 2 4 65" xfId="1414"/>
    <cellStyle name="Comma 2 2 4 66" xfId="1415"/>
    <cellStyle name="Comma 2 2 4 67" xfId="1416"/>
    <cellStyle name="Comma 2 2 4 68" xfId="1417"/>
    <cellStyle name="Comma 2 2 4 69" xfId="1418"/>
    <cellStyle name="Comma 2 2 4 7" xfId="1419"/>
    <cellStyle name="Comma 2 2 4 70" xfId="1420"/>
    <cellStyle name="Comma 2 2 4 71" xfId="1421"/>
    <cellStyle name="Comma 2 2 4 72" xfId="1422"/>
    <cellStyle name="Comma 2 2 4 73" xfId="1423"/>
    <cellStyle name="Comma 2 2 4 74" xfId="1424"/>
    <cellStyle name="Comma 2 2 4 75" xfId="1425"/>
    <cellStyle name="Comma 2 2 4 76" xfId="1426"/>
    <cellStyle name="Comma 2 2 4 77" xfId="1427"/>
    <cellStyle name="Comma 2 2 4 78" xfId="1428"/>
    <cellStyle name="Comma 2 2 4 79" xfId="1429"/>
    <cellStyle name="Comma 2 2 4 8" xfId="1430"/>
    <cellStyle name="Comma 2 2 4 80" xfId="1431"/>
    <cellStyle name="Comma 2 2 4 81" xfId="1432"/>
    <cellStyle name="Comma 2 2 4 82" xfId="1433"/>
    <cellStyle name="Comma 2 2 4 83" xfId="1434"/>
    <cellStyle name="Comma 2 2 4 84" xfId="1435"/>
    <cellStyle name="Comma 2 2 4 85" xfId="1436"/>
    <cellStyle name="Comma 2 2 4 86" xfId="1437"/>
    <cellStyle name="Comma 2 2 4 87" xfId="1438"/>
    <cellStyle name="Comma 2 2 4 88" xfId="1439"/>
    <cellStyle name="Comma 2 2 4 89" xfId="1440"/>
    <cellStyle name="Comma 2 2 4 9" xfId="1441"/>
    <cellStyle name="Comma 2 2 4 90" xfId="1442"/>
    <cellStyle name="Comma 2 2 4 91" xfId="1443"/>
    <cellStyle name="Comma 2 2 4 92" xfId="1444"/>
    <cellStyle name="Comma 2 2 4 93" xfId="1445"/>
    <cellStyle name="Comma 2 2 4 94" xfId="1446"/>
    <cellStyle name="Comma 2 2 4 95" xfId="1447"/>
    <cellStyle name="Comma 2 2 4 96" xfId="1448"/>
    <cellStyle name="Comma 2 2 4 97" xfId="1449"/>
    <cellStyle name="Comma 2 2 4 98" xfId="1450"/>
    <cellStyle name="Comma 2 2 4 99" xfId="1451"/>
    <cellStyle name="Comma 2 2 40" xfId="1452"/>
    <cellStyle name="Comma 2 2 40 2" xfId="1453"/>
    <cellStyle name="Comma 2 2 40 3" xfId="1454"/>
    <cellStyle name="Comma 2 2 41" xfId="1455"/>
    <cellStyle name="Comma 2 2 41 2" xfId="1456"/>
    <cellStyle name="Comma 2 2 41 3" xfId="1457"/>
    <cellStyle name="Comma 2 2 42" xfId="1458"/>
    <cellStyle name="Comma 2 2 42 2" xfId="1459"/>
    <cellStyle name="Comma 2 2 42 3" xfId="1460"/>
    <cellStyle name="Comma 2 2 43" xfId="1461"/>
    <cellStyle name="Comma 2 2 43 2" xfId="1462"/>
    <cellStyle name="Comma 2 2 43 3" xfId="1463"/>
    <cellStyle name="Comma 2 2 44" xfId="1464"/>
    <cellStyle name="Comma 2 2 44 2" xfId="1465"/>
    <cellStyle name="Comma 2 2 44 3" xfId="1466"/>
    <cellStyle name="Comma 2 2 45" xfId="1467"/>
    <cellStyle name="Comma 2 2 45 2" xfId="1468"/>
    <cellStyle name="Comma 2 2 45 3" xfId="1469"/>
    <cellStyle name="Comma 2 2 46" xfId="1470"/>
    <cellStyle name="Comma 2 2 46 2" xfId="1471"/>
    <cellStyle name="Comma 2 2 46 3" xfId="1472"/>
    <cellStyle name="Comma 2 2 47" xfId="1473"/>
    <cellStyle name="Comma 2 2 47 2" xfId="1474"/>
    <cellStyle name="Comma 2 2 47 3" xfId="1475"/>
    <cellStyle name="Comma 2 2 48" xfId="1476"/>
    <cellStyle name="Comma 2 2 48 2" xfId="1477"/>
    <cellStyle name="Comma 2 2 48 3" xfId="1478"/>
    <cellStyle name="Comma 2 2 49" xfId="1479"/>
    <cellStyle name="Comma 2 2 49 2" xfId="1480"/>
    <cellStyle name="Comma 2 2 49 3" xfId="1481"/>
    <cellStyle name="Comma 2 2 5" xfId="1482"/>
    <cellStyle name="Comma 2 2 5 10" xfId="1483"/>
    <cellStyle name="Comma 2 2 5 100" xfId="1484"/>
    <cellStyle name="Comma 2 2 5 101" xfId="1485"/>
    <cellStyle name="Comma 2 2 5 102" xfId="1486"/>
    <cellStyle name="Comma 2 2 5 103" xfId="1487"/>
    <cellStyle name="Comma 2 2 5 104" xfId="1488"/>
    <cellStyle name="Comma 2 2 5 105" xfId="1489"/>
    <cellStyle name="Comma 2 2 5 106" xfId="1490"/>
    <cellStyle name="Comma 2 2 5 107" xfId="1491"/>
    <cellStyle name="Comma 2 2 5 108" xfId="1492"/>
    <cellStyle name="Comma 2 2 5 109" xfId="1493"/>
    <cellStyle name="Comma 2 2 5 11" xfId="1494"/>
    <cellStyle name="Comma 2 2 5 110" xfId="1495"/>
    <cellStyle name="Comma 2 2 5 111" xfId="1496"/>
    <cellStyle name="Comma 2 2 5 112" xfId="1497"/>
    <cellStyle name="Comma 2 2 5 113" xfId="1498"/>
    <cellStyle name="Comma 2 2 5 114" xfId="1499"/>
    <cellStyle name="Comma 2 2 5 115" xfId="1500"/>
    <cellStyle name="Comma 2 2 5 116" xfId="1501"/>
    <cellStyle name="Comma 2 2 5 117" xfId="1502"/>
    <cellStyle name="Comma 2 2 5 118" xfId="1503"/>
    <cellStyle name="Comma 2 2 5 119" xfId="1504"/>
    <cellStyle name="Comma 2 2 5 12" xfId="1505"/>
    <cellStyle name="Comma 2 2 5 120" xfId="1506"/>
    <cellStyle name="Comma 2 2 5 121" xfId="1507"/>
    <cellStyle name="Comma 2 2 5 122" xfId="1508"/>
    <cellStyle name="Comma 2 2 5 123" xfId="1509"/>
    <cellStyle name="Comma 2 2 5 124" xfId="1510"/>
    <cellStyle name="Comma 2 2 5 125" xfId="1511"/>
    <cellStyle name="Comma 2 2 5 126" xfId="1512"/>
    <cellStyle name="Comma 2 2 5 127" xfId="1513"/>
    <cellStyle name="Comma 2 2 5 128" xfId="1514"/>
    <cellStyle name="Comma 2 2 5 129" xfId="1515"/>
    <cellStyle name="Comma 2 2 5 13" xfId="1516"/>
    <cellStyle name="Comma 2 2 5 130" xfId="1517"/>
    <cellStyle name="Comma 2 2 5 131" xfId="1518"/>
    <cellStyle name="Comma 2 2 5 132" xfId="1519"/>
    <cellStyle name="Comma 2 2 5 133" xfId="1520"/>
    <cellStyle name="Comma 2 2 5 134" xfId="1521"/>
    <cellStyle name="Comma 2 2 5 135" xfId="1522"/>
    <cellStyle name="Comma 2 2 5 136" xfId="1523"/>
    <cellStyle name="Comma 2 2 5 137" xfId="1524"/>
    <cellStyle name="Comma 2 2 5 138" xfId="1525"/>
    <cellStyle name="Comma 2 2 5 139" xfId="1526"/>
    <cellStyle name="Comma 2 2 5 14" xfId="1527"/>
    <cellStyle name="Comma 2 2 5 140" xfId="1528"/>
    <cellStyle name="Comma 2 2 5 141" xfId="1529"/>
    <cellStyle name="Comma 2 2 5 142" xfId="1530"/>
    <cellStyle name="Comma 2 2 5 143" xfId="1531"/>
    <cellStyle name="Comma 2 2 5 144" xfId="1532"/>
    <cellStyle name="Comma 2 2 5 145" xfId="1533"/>
    <cellStyle name="Comma 2 2 5 146" xfId="1534"/>
    <cellStyle name="Comma 2 2 5 147" xfId="1535"/>
    <cellStyle name="Comma 2 2 5 148" xfId="1536"/>
    <cellStyle name="Comma 2 2 5 149" xfId="1537"/>
    <cellStyle name="Comma 2 2 5 15" xfId="1538"/>
    <cellStyle name="Comma 2 2 5 150" xfId="1539"/>
    <cellStyle name="Comma 2 2 5 151" xfId="1540"/>
    <cellStyle name="Comma 2 2 5 152" xfId="1541"/>
    <cellStyle name="Comma 2 2 5 153" xfId="1542"/>
    <cellStyle name="Comma 2 2 5 154" xfId="1543"/>
    <cellStyle name="Comma 2 2 5 155" xfId="1544"/>
    <cellStyle name="Comma 2 2 5 156" xfId="1545"/>
    <cellStyle name="Comma 2 2 5 157" xfId="1546"/>
    <cellStyle name="Comma 2 2 5 158" xfId="1547"/>
    <cellStyle name="Comma 2 2 5 159" xfId="1548"/>
    <cellStyle name="Comma 2 2 5 16" xfId="1549"/>
    <cellStyle name="Comma 2 2 5 160" xfId="1550"/>
    <cellStyle name="Comma 2 2 5 161" xfId="1551"/>
    <cellStyle name="Comma 2 2 5 162" xfId="1552"/>
    <cellStyle name="Comma 2 2 5 163" xfId="1553"/>
    <cellStyle name="Comma 2 2 5 164" xfId="1554"/>
    <cellStyle name="Comma 2 2 5 165" xfId="1555"/>
    <cellStyle name="Comma 2 2 5 166" xfId="1556"/>
    <cellStyle name="Comma 2 2 5 167" xfId="1557"/>
    <cellStyle name="Comma 2 2 5 168" xfId="1558"/>
    <cellStyle name="Comma 2 2 5 169" xfId="1559"/>
    <cellStyle name="Comma 2 2 5 17" xfId="1560"/>
    <cellStyle name="Comma 2 2 5 170" xfId="1561"/>
    <cellStyle name="Comma 2 2 5 171" xfId="1562"/>
    <cellStyle name="Comma 2 2 5 172" xfId="1563"/>
    <cellStyle name="Comma 2 2 5 173" xfId="1564"/>
    <cellStyle name="Comma 2 2 5 174" xfId="1565"/>
    <cellStyle name="Comma 2 2 5 175" xfId="1566"/>
    <cellStyle name="Comma 2 2 5 176" xfId="1567"/>
    <cellStyle name="Comma 2 2 5 177" xfId="1568"/>
    <cellStyle name="Comma 2 2 5 178" xfId="1569"/>
    <cellStyle name="Comma 2 2 5 179" xfId="1570"/>
    <cellStyle name="Comma 2 2 5 18" xfId="1571"/>
    <cellStyle name="Comma 2 2 5 180" xfId="1572"/>
    <cellStyle name="Comma 2 2 5 181" xfId="1573"/>
    <cellStyle name="Comma 2 2 5 182" xfId="1574"/>
    <cellStyle name="Comma 2 2 5 183" xfId="1575"/>
    <cellStyle name="Comma 2 2 5 184" xfId="1576"/>
    <cellStyle name="Comma 2 2 5 185" xfId="1577"/>
    <cellStyle name="Comma 2 2 5 186" xfId="1578"/>
    <cellStyle name="Comma 2 2 5 187" xfId="1579"/>
    <cellStyle name="Comma 2 2 5 188" xfId="1580"/>
    <cellStyle name="Comma 2 2 5 189" xfId="1581"/>
    <cellStyle name="Comma 2 2 5 19" xfId="1582"/>
    <cellStyle name="Comma 2 2 5 190" xfId="1583"/>
    <cellStyle name="Comma 2 2 5 191" xfId="1584"/>
    <cellStyle name="Comma 2 2 5 192" xfId="1585"/>
    <cellStyle name="Comma 2 2 5 193" xfId="1586"/>
    <cellStyle name="Comma 2 2 5 194" xfId="1587"/>
    <cellStyle name="Comma 2 2 5 195" xfId="1588"/>
    <cellStyle name="Comma 2 2 5 2" xfId="1589"/>
    <cellStyle name="Comma 2 2 5 20" xfId="1590"/>
    <cellStyle name="Comma 2 2 5 21" xfId="1591"/>
    <cellStyle name="Comma 2 2 5 22" xfId="1592"/>
    <cellStyle name="Comma 2 2 5 23" xfId="1593"/>
    <cellStyle name="Comma 2 2 5 24" xfId="1594"/>
    <cellStyle name="Comma 2 2 5 25" xfId="1595"/>
    <cellStyle name="Comma 2 2 5 26" xfId="1596"/>
    <cellStyle name="Comma 2 2 5 27" xfId="1597"/>
    <cellStyle name="Comma 2 2 5 28" xfId="1598"/>
    <cellStyle name="Comma 2 2 5 29" xfId="1599"/>
    <cellStyle name="Comma 2 2 5 3" xfId="1600"/>
    <cellStyle name="Comma 2 2 5 30" xfId="1601"/>
    <cellStyle name="Comma 2 2 5 31" xfId="1602"/>
    <cellStyle name="Comma 2 2 5 32" xfId="1603"/>
    <cellStyle name="Comma 2 2 5 33" xfId="1604"/>
    <cellStyle name="Comma 2 2 5 34" xfId="1605"/>
    <cellStyle name="Comma 2 2 5 35" xfId="1606"/>
    <cellStyle name="Comma 2 2 5 36" xfId="1607"/>
    <cellStyle name="Comma 2 2 5 37" xfId="1608"/>
    <cellStyle name="Comma 2 2 5 38" xfId="1609"/>
    <cellStyle name="Comma 2 2 5 39" xfId="1610"/>
    <cellStyle name="Comma 2 2 5 4" xfId="1611"/>
    <cellStyle name="Comma 2 2 5 40" xfId="1612"/>
    <cellStyle name="Comma 2 2 5 41" xfId="1613"/>
    <cellStyle name="Comma 2 2 5 42" xfId="1614"/>
    <cellStyle name="Comma 2 2 5 43" xfId="1615"/>
    <cellStyle name="Comma 2 2 5 44" xfId="1616"/>
    <cellStyle name="Comma 2 2 5 45" xfId="1617"/>
    <cellStyle name="Comma 2 2 5 46" xfId="1618"/>
    <cellStyle name="Comma 2 2 5 47" xfId="1619"/>
    <cellStyle name="Comma 2 2 5 48" xfId="1620"/>
    <cellStyle name="Comma 2 2 5 49" xfId="1621"/>
    <cellStyle name="Comma 2 2 5 5" xfId="1622"/>
    <cellStyle name="Comma 2 2 5 50" xfId="1623"/>
    <cellStyle name="Comma 2 2 5 51" xfId="1624"/>
    <cellStyle name="Comma 2 2 5 52" xfId="1625"/>
    <cellStyle name="Comma 2 2 5 53" xfId="1626"/>
    <cellStyle name="Comma 2 2 5 54" xfId="1627"/>
    <cellStyle name="Comma 2 2 5 55" xfId="1628"/>
    <cellStyle name="Comma 2 2 5 56" xfId="1629"/>
    <cellStyle name="Comma 2 2 5 57" xfId="1630"/>
    <cellStyle name="Comma 2 2 5 58" xfId="1631"/>
    <cellStyle name="Comma 2 2 5 59" xfId="1632"/>
    <cellStyle name="Comma 2 2 5 6" xfId="1633"/>
    <cellStyle name="Comma 2 2 5 60" xfId="1634"/>
    <cellStyle name="Comma 2 2 5 61" xfId="1635"/>
    <cellStyle name="Comma 2 2 5 62" xfId="1636"/>
    <cellStyle name="Comma 2 2 5 63" xfId="1637"/>
    <cellStyle name="Comma 2 2 5 64" xfId="1638"/>
    <cellStyle name="Comma 2 2 5 65" xfId="1639"/>
    <cellStyle name="Comma 2 2 5 66" xfId="1640"/>
    <cellStyle name="Comma 2 2 5 67" xfId="1641"/>
    <cellStyle name="Comma 2 2 5 68" xfId="1642"/>
    <cellStyle name="Comma 2 2 5 69" xfId="1643"/>
    <cellStyle name="Comma 2 2 5 7" xfId="1644"/>
    <cellStyle name="Comma 2 2 5 70" xfId="1645"/>
    <cellStyle name="Comma 2 2 5 71" xfId="1646"/>
    <cellStyle name="Comma 2 2 5 72" xfId="1647"/>
    <cellStyle name="Comma 2 2 5 73" xfId="1648"/>
    <cellStyle name="Comma 2 2 5 74" xfId="1649"/>
    <cellStyle name="Comma 2 2 5 75" xfId="1650"/>
    <cellStyle name="Comma 2 2 5 76" xfId="1651"/>
    <cellStyle name="Comma 2 2 5 77" xfId="1652"/>
    <cellStyle name="Comma 2 2 5 78" xfId="1653"/>
    <cellStyle name="Comma 2 2 5 79" xfId="1654"/>
    <cellStyle name="Comma 2 2 5 8" xfId="1655"/>
    <cellStyle name="Comma 2 2 5 80" xfId="1656"/>
    <cellStyle name="Comma 2 2 5 81" xfId="1657"/>
    <cellStyle name="Comma 2 2 5 82" xfId="1658"/>
    <cellStyle name="Comma 2 2 5 83" xfId="1659"/>
    <cellStyle name="Comma 2 2 5 84" xfId="1660"/>
    <cellStyle name="Comma 2 2 5 85" xfId="1661"/>
    <cellStyle name="Comma 2 2 5 86" xfId="1662"/>
    <cellStyle name="Comma 2 2 5 87" xfId="1663"/>
    <cellStyle name="Comma 2 2 5 88" xfId="1664"/>
    <cellStyle name="Comma 2 2 5 89" xfId="1665"/>
    <cellStyle name="Comma 2 2 5 9" xfId="1666"/>
    <cellStyle name="Comma 2 2 5 90" xfId="1667"/>
    <cellStyle name="Comma 2 2 5 91" xfId="1668"/>
    <cellStyle name="Comma 2 2 5 92" xfId="1669"/>
    <cellStyle name="Comma 2 2 5 93" xfId="1670"/>
    <cellStyle name="Comma 2 2 5 94" xfId="1671"/>
    <cellStyle name="Comma 2 2 5 95" xfId="1672"/>
    <cellStyle name="Comma 2 2 5 96" xfId="1673"/>
    <cellStyle name="Comma 2 2 5 97" xfId="1674"/>
    <cellStyle name="Comma 2 2 5 98" xfId="1675"/>
    <cellStyle name="Comma 2 2 5 99" xfId="1676"/>
    <cellStyle name="Comma 2 2 50" xfId="1677"/>
    <cellStyle name="Comma 2 2 50 2" xfId="1678"/>
    <cellStyle name="Comma 2 2 50 3" xfId="1679"/>
    <cellStyle name="Comma 2 2 51" xfId="1680"/>
    <cellStyle name="Comma 2 2 51 2" xfId="1681"/>
    <cellStyle name="Comma 2 2 51 3" xfId="1682"/>
    <cellStyle name="Comma 2 2 52" xfId="1683"/>
    <cellStyle name="Comma 2 2 52 2" xfId="1684"/>
    <cellStyle name="Comma 2 2 52 3" xfId="1685"/>
    <cellStyle name="Comma 2 2 53" xfId="1686"/>
    <cellStyle name="Comma 2 2 53 2" xfId="1687"/>
    <cellStyle name="Comma 2 2 53 3" xfId="1688"/>
    <cellStyle name="Comma 2 2 54" xfId="1689"/>
    <cellStyle name="Comma 2 2 54 2" xfId="1690"/>
    <cellStyle name="Comma 2 2 54 3" xfId="1691"/>
    <cellStyle name="Comma 2 2 55" xfId="1692"/>
    <cellStyle name="Comma 2 2 55 2" xfId="1693"/>
    <cellStyle name="Comma 2 2 55 3" xfId="1694"/>
    <cellStyle name="Comma 2 2 56" xfId="1695"/>
    <cellStyle name="Comma 2 2 56 2" xfId="1696"/>
    <cellStyle name="Comma 2 2 56 3" xfId="1697"/>
    <cellStyle name="Comma 2 2 57" xfId="1698"/>
    <cellStyle name="Comma 2 2 57 2" xfId="1699"/>
    <cellStyle name="Comma 2 2 57 3" xfId="1700"/>
    <cellStyle name="Comma 2 2 58" xfId="1701"/>
    <cellStyle name="Comma 2 2 58 2" xfId="1702"/>
    <cellStyle name="Comma 2 2 58 3" xfId="1703"/>
    <cellStyle name="Comma 2 2 59" xfId="1704"/>
    <cellStyle name="Comma 2 2 59 2" xfId="1705"/>
    <cellStyle name="Comma 2 2 59 3" xfId="1706"/>
    <cellStyle name="Comma 2 2 6" xfId="1707"/>
    <cellStyle name="Comma 2 2 6 10" xfId="1708"/>
    <cellStyle name="Comma 2 2 6 100" xfId="1709"/>
    <cellStyle name="Comma 2 2 6 101" xfId="1710"/>
    <cellStyle name="Comma 2 2 6 102" xfId="1711"/>
    <cellStyle name="Comma 2 2 6 103" xfId="1712"/>
    <cellStyle name="Comma 2 2 6 104" xfId="1713"/>
    <cellStyle name="Comma 2 2 6 105" xfId="1714"/>
    <cellStyle name="Comma 2 2 6 106" xfId="1715"/>
    <cellStyle name="Comma 2 2 6 107" xfId="1716"/>
    <cellStyle name="Comma 2 2 6 108" xfId="1717"/>
    <cellStyle name="Comma 2 2 6 109" xfId="1718"/>
    <cellStyle name="Comma 2 2 6 11" xfId="1719"/>
    <cellStyle name="Comma 2 2 6 110" xfId="1720"/>
    <cellStyle name="Comma 2 2 6 111" xfId="1721"/>
    <cellStyle name="Comma 2 2 6 112" xfId="1722"/>
    <cellStyle name="Comma 2 2 6 113" xfId="1723"/>
    <cellStyle name="Comma 2 2 6 114" xfId="1724"/>
    <cellStyle name="Comma 2 2 6 115" xfId="1725"/>
    <cellStyle name="Comma 2 2 6 116" xfId="1726"/>
    <cellStyle name="Comma 2 2 6 117" xfId="1727"/>
    <cellStyle name="Comma 2 2 6 118" xfId="1728"/>
    <cellStyle name="Comma 2 2 6 119" xfId="1729"/>
    <cellStyle name="Comma 2 2 6 12" xfId="1730"/>
    <cellStyle name="Comma 2 2 6 120" xfId="1731"/>
    <cellStyle name="Comma 2 2 6 121" xfId="1732"/>
    <cellStyle name="Comma 2 2 6 122" xfId="1733"/>
    <cellStyle name="Comma 2 2 6 123" xfId="1734"/>
    <cellStyle name="Comma 2 2 6 124" xfId="1735"/>
    <cellStyle name="Comma 2 2 6 125" xfId="1736"/>
    <cellStyle name="Comma 2 2 6 126" xfId="1737"/>
    <cellStyle name="Comma 2 2 6 127" xfId="1738"/>
    <cellStyle name="Comma 2 2 6 128" xfId="1739"/>
    <cellStyle name="Comma 2 2 6 129" xfId="1740"/>
    <cellStyle name="Comma 2 2 6 13" xfId="1741"/>
    <cellStyle name="Comma 2 2 6 130" xfId="1742"/>
    <cellStyle name="Comma 2 2 6 14" xfId="1743"/>
    <cellStyle name="Comma 2 2 6 15" xfId="1744"/>
    <cellStyle name="Comma 2 2 6 16" xfId="1745"/>
    <cellStyle name="Comma 2 2 6 17" xfId="1746"/>
    <cellStyle name="Comma 2 2 6 18" xfId="1747"/>
    <cellStyle name="Comma 2 2 6 19" xfId="1748"/>
    <cellStyle name="Comma 2 2 6 2" xfId="1749"/>
    <cellStyle name="Comma 2 2 6 20" xfId="1750"/>
    <cellStyle name="Comma 2 2 6 21" xfId="1751"/>
    <cellStyle name="Comma 2 2 6 22" xfId="1752"/>
    <cellStyle name="Comma 2 2 6 23" xfId="1753"/>
    <cellStyle name="Comma 2 2 6 24" xfId="1754"/>
    <cellStyle name="Comma 2 2 6 25" xfId="1755"/>
    <cellStyle name="Comma 2 2 6 26" xfId="1756"/>
    <cellStyle name="Comma 2 2 6 27" xfId="1757"/>
    <cellStyle name="Comma 2 2 6 28" xfId="1758"/>
    <cellStyle name="Comma 2 2 6 29" xfId="1759"/>
    <cellStyle name="Comma 2 2 6 3" xfId="1760"/>
    <cellStyle name="Comma 2 2 6 30" xfId="1761"/>
    <cellStyle name="Comma 2 2 6 31" xfId="1762"/>
    <cellStyle name="Comma 2 2 6 32" xfId="1763"/>
    <cellStyle name="Comma 2 2 6 33" xfId="1764"/>
    <cellStyle name="Comma 2 2 6 34" xfId="1765"/>
    <cellStyle name="Comma 2 2 6 35" xfId="1766"/>
    <cellStyle name="Comma 2 2 6 36" xfId="1767"/>
    <cellStyle name="Comma 2 2 6 37" xfId="1768"/>
    <cellStyle name="Comma 2 2 6 38" xfId="1769"/>
    <cellStyle name="Comma 2 2 6 39" xfId="1770"/>
    <cellStyle name="Comma 2 2 6 4" xfId="1771"/>
    <cellStyle name="Comma 2 2 6 40" xfId="1772"/>
    <cellStyle name="Comma 2 2 6 41" xfId="1773"/>
    <cellStyle name="Comma 2 2 6 42" xfId="1774"/>
    <cellStyle name="Comma 2 2 6 43" xfId="1775"/>
    <cellStyle name="Comma 2 2 6 44" xfId="1776"/>
    <cellStyle name="Comma 2 2 6 45" xfId="1777"/>
    <cellStyle name="Comma 2 2 6 46" xfId="1778"/>
    <cellStyle name="Comma 2 2 6 47" xfId="1779"/>
    <cellStyle name="Comma 2 2 6 48" xfId="1780"/>
    <cellStyle name="Comma 2 2 6 49" xfId="1781"/>
    <cellStyle name="Comma 2 2 6 5" xfId="1782"/>
    <cellStyle name="Comma 2 2 6 50" xfId="1783"/>
    <cellStyle name="Comma 2 2 6 51" xfId="1784"/>
    <cellStyle name="Comma 2 2 6 52" xfId="1785"/>
    <cellStyle name="Comma 2 2 6 53" xfId="1786"/>
    <cellStyle name="Comma 2 2 6 54" xfId="1787"/>
    <cellStyle name="Comma 2 2 6 55" xfId="1788"/>
    <cellStyle name="Comma 2 2 6 56" xfId="1789"/>
    <cellStyle name="Comma 2 2 6 57" xfId="1790"/>
    <cellStyle name="Comma 2 2 6 58" xfId="1791"/>
    <cellStyle name="Comma 2 2 6 59" xfId="1792"/>
    <cellStyle name="Comma 2 2 6 6" xfId="1793"/>
    <cellStyle name="Comma 2 2 6 60" xfId="1794"/>
    <cellStyle name="Comma 2 2 6 61" xfId="1795"/>
    <cellStyle name="Comma 2 2 6 62" xfId="1796"/>
    <cellStyle name="Comma 2 2 6 63" xfId="1797"/>
    <cellStyle name="Comma 2 2 6 64" xfId="1798"/>
    <cellStyle name="Comma 2 2 6 65" xfId="1799"/>
    <cellStyle name="Comma 2 2 6 66" xfId="1800"/>
    <cellStyle name="Comma 2 2 6 67" xfId="1801"/>
    <cellStyle name="Comma 2 2 6 68" xfId="1802"/>
    <cellStyle name="Comma 2 2 6 69" xfId="1803"/>
    <cellStyle name="Comma 2 2 6 7" xfId="1804"/>
    <cellStyle name="Comma 2 2 6 70" xfId="1805"/>
    <cellStyle name="Comma 2 2 6 71" xfId="1806"/>
    <cellStyle name="Comma 2 2 6 72" xfId="1807"/>
    <cellStyle name="Comma 2 2 6 73" xfId="1808"/>
    <cellStyle name="Comma 2 2 6 74" xfId="1809"/>
    <cellStyle name="Comma 2 2 6 75" xfId="1810"/>
    <cellStyle name="Comma 2 2 6 76" xfId="1811"/>
    <cellStyle name="Comma 2 2 6 77" xfId="1812"/>
    <cellStyle name="Comma 2 2 6 78" xfId="1813"/>
    <cellStyle name="Comma 2 2 6 79" xfId="1814"/>
    <cellStyle name="Comma 2 2 6 8" xfId="1815"/>
    <cellStyle name="Comma 2 2 6 80" xfId="1816"/>
    <cellStyle name="Comma 2 2 6 81" xfId="1817"/>
    <cellStyle name="Comma 2 2 6 82" xfId="1818"/>
    <cellStyle name="Comma 2 2 6 83" xfId="1819"/>
    <cellStyle name="Comma 2 2 6 84" xfId="1820"/>
    <cellStyle name="Comma 2 2 6 85" xfId="1821"/>
    <cellStyle name="Comma 2 2 6 86" xfId="1822"/>
    <cellStyle name="Comma 2 2 6 87" xfId="1823"/>
    <cellStyle name="Comma 2 2 6 88" xfId="1824"/>
    <cellStyle name="Comma 2 2 6 89" xfId="1825"/>
    <cellStyle name="Comma 2 2 6 9" xfId="1826"/>
    <cellStyle name="Comma 2 2 6 90" xfId="1827"/>
    <cellStyle name="Comma 2 2 6 91" xfId="1828"/>
    <cellStyle name="Comma 2 2 6 92" xfId="1829"/>
    <cellStyle name="Comma 2 2 6 93" xfId="1830"/>
    <cellStyle name="Comma 2 2 6 94" xfId="1831"/>
    <cellStyle name="Comma 2 2 6 95" xfId="1832"/>
    <cellStyle name="Comma 2 2 6 96" xfId="1833"/>
    <cellStyle name="Comma 2 2 6 97" xfId="1834"/>
    <cellStyle name="Comma 2 2 6 98" xfId="1835"/>
    <cellStyle name="Comma 2 2 6 99" xfId="1836"/>
    <cellStyle name="Comma 2 2 60" xfId="1837"/>
    <cellStyle name="Comma 2 2 60 2" xfId="1838"/>
    <cellStyle name="Comma 2 2 60 3" xfId="1839"/>
    <cellStyle name="Comma 2 2 61" xfId="1840"/>
    <cellStyle name="Comma 2 2 61 2" xfId="1841"/>
    <cellStyle name="Comma 2 2 61 3" xfId="1842"/>
    <cellStyle name="Comma 2 2 62" xfId="1843"/>
    <cellStyle name="Comma 2 2 62 2" xfId="1844"/>
    <cellStyle name="Comma 2 2 62 3" xfId="1845"/>
    <cellStyle name="Comma 2 2 63" xfId="1846"/>
    <cellStyle name="Comma 2 2 63 2" xfId="1847"/>
    <cellStyle name="Comma 2 2 63 3" xfId="1848"/>
    <cellStyle name="Comma 2 2 64" xfId="1849"/>
    <cellStyle name="Comma 2 2 64 2" xfId="1850"/>
    <cellStyle name="Comma 2 2 64 3" xfId="1851"/>
    <cellStyle name="Comma 2 2 65" xfId="1852"/>
    <cellStyle name="Comma 2 2 65 2" xfId="1853"/>
    <cellStyle name="Comma 2 2 65 3" xfId="1854"/>
    <cellStyle name="Comma 2 2 66" xfId="1855"/>
    <cellStyle name="Comma 2 2 66 2" xfId="1856"/>
    <cellStyle name="Comma 2 2 66 3" xfId="1857"/>
    <cellStyle name="Comma 2 2 67" xfId="1858"/>
    <cellStyle name="Comma 2 2 67 2" xfId="1859"/>
    <cellStyle name="Comma 2 2 67 3" xfId="1860"/>
    <cellStyle name="Comma 2 2 68" xfId="1861"/>
    <cellStyle name="Comma 2 2 68 2" xfId="1862"/>
    <cellStyle name="Comma 2 2 68 3" xfId="1863"/>
    <cellStyle name="Comma 2 2 69" xfId="1864"/>
    <cellStyle name="Comma 2 2 69 2" xfId="1865"/>
    <cellStyle name="Comma 2 2 69 3" xfId="1866"/>
    <cellStyle name="Comma 2 2 7" xfId="1867"/>
    <cellStyle name="Comma 2 2 7 10" xfId="1868"/>
    <cellStyle name="Comma 2 2 7 100" xfId="1869"/>
    <cellStyle name="Comma 2 2 7 101" xfId="1870"/>
    <cellStyle name="Comma 2 2 7 102" xfId="1871"/>
    <cellStyle name="Comma 2 2 7 103" xfId="1872"/>
    <cellStyle name="Comma 2 2 7 104" xfId="1873"/>
    <cellStyle name="Comma 2 2 7 105" xfId="1874"/>
    <cellStyle name="Comma 2 2 7 106" xfId="1875"/>
    <cellStyle name="Comma 2 2 7 107" xfId="1876"/>
    <cellStyle name="Comma 2 2 7 108" xfId="1877"/>
    <cellStyle name="Comma 2 2 7 109" xfId="1878"/>
    <cellStyle name="Comma 2 2 7 11" xfId="1879"/>
    <cellStyle name="Comma 2 2 7 12" xfId="1880"/>
    <cellStyle name="Comma 2 2 7 13" xfId="1881"/>
    <cellStyle name="Comma 2 2 7 14" xfId="1882"/>
    <cellStyle name="Comma 2 2 7 15" xfId="1883"/>
    <cellStyle name="Comma 2 2 7 16" xfId="1884"/>
    <cellStyle name="Comma 2 2 7 17" xfId="1885"/>
    <cellStyle name="Comma 2 2 7 18" xfId="1886"/>
    <cellStyle name="Comma 2 2 7 19" xfId="1887"/>
    <cellStyle name="Comma 2 2 7 2" xfId="1888"/>
    <cellStyle name="Comma 2 2 7 20" xfId="1889"/>
    <cellStyle name="Comma 2 2 7 21" xfId="1890"/>
    <cellStyle name="Comma 2 2 7 22" xfId="1891"/>
    <cellStyle name="Comma 2 2 7 23" xfId="1892"/>
    <cellStyle name="Comma 2 2 7 24" xfId="1893"/>
    <cellStyle name="Comma 2 2 7 25" xfId="1894"/>
    <cellStyle name="Comma 2 2 7 26" xfId="1895"/>
    <cellStyle name="Comma 2 2 7 27" xfId="1896"/>
    <cellStyle name="Comma 2 2 7 28" xfId="1897"/>
    <cellStyle name="Comma 2 2 7 29" xfId="1898"/>
    <cellStyle name="Comma 2 2 7 3" xfId="1899"/>
    <cellStyle name="Comma 2 2 7 30" xfId="1900"/>
    <cellStyle name="Comma 2 2 7 31" xfId="1901"/>
    <cellStyle name="Comma 2 2 7 32" xfId="1902"/>
    <cellStyle name="Comma 2 2 7 33" xfId="1903"/>
    <cellStyle name="Comma 2 2 7 34" xfId="1904"/>
    <cellStyle name="Comma 2 2 7 35" xfId="1905"/>
    <cellStyle name="Comma 2 2 7 36" xfId="1906"/>
    <cellStyle name="Comma 2 2 7 37" xfId="1907"/>
    <cellStyle name="Comma 2 2 7 38" xfId="1908"/>
    <cellStyle name="Comma 2 2 7 39" xfId="1909"/>
    <cellStyle name="Comma 2 2 7 4" xfId="1910"/>
    <cellStyle name="Comma 2 2 7 40" xfId="1911"/>
    <cellStyle name="Comma 2 2 7 41" xfId="1912"/>
    <cellStyle name="Comma 2 2 7 42" xfId="1913"/>
    <cellStyle name="Comma 2 2 7 43" xfId="1914"/>
    <cellStyle name="Comma 2 2 7 44" xfId="1915"/>
    <cellStyle name="Comma 2 2 7 45" xfId="1916"/>
    <cellStyle name="Comma 2 2 7 46" xfId="1917"/>
    <cellStyle name="Comma 2 2 7 47" xfId="1918"/>
    <cellStyle name="Comma 2 2 7 48" xfId="1919"/>
    <cellStyle name="Comma 2 2 7 49" xfId="1920"/>
    <cellStyle name="Comma 2 2 7 5" xfId="1921"/>
    <cellStyle name="Comma 2 2 7 50" xfId="1922"/>
    <cellStyle name="Comma 2 2 7 51" xfId="1923"/>
    <cellStyle name="Comma 2 2 7 52" xfId="1924"/>
    <cellStyle name="Comma 2 2 7 53" xfId="1925"/>
    <cellStyle name="Comma 2 2 7 54" xfId="1926"/>
    <cellStyle name="Comma 2 2 7 55" xfId="1927"/>
    <cellStyle name="Comma 2 2 7 56" xfId="1928"/>
    <cellStyle name="Comma 2 2 7 57" xfId="1929"/>
    <cellStyle name="Comma 2 2 7 58" xfId="1930"/>
    <cellStyle name="Comma 2 2 7 59" xfId="1931"/>
    <cellStyle name="Comma 2 2 7 6" xfId="1932"/>
    <cellStyle name="Comma 2 2 7 60" xfId="1933"/>
    <cellStyle name="Comma 2 2 7 61" xfId="1934"/>
    <cellStyle name="Comma 2 2 7 62" xfId="1935"/>
    <cellStyle name="Comma 2 2 7 63" xfId="1936"/>
    <cellStyle name="Comma 2 2 7 64" xfId="1937"/>
    <cellStyle name="Comma 2 2 7 65" xfId="1938"/>
    <cellStyle name="Comma 2 2 7 66" xfId="1939"/>
    <cellStyle name="Comma 2 2 7 67" xfId="1940"/>
    <cellStyle name="Comma 2 2 7 68" xfId="1941"/>
    <cellStyle name="Comma 2 2 7 69" xfId="1942"/>
    <cellStyle name="Comma 2 2 7 7" xfId="1943"/>
    <cellStyle name="Comma 2 2 7 70" xfId="1944"/>
    <cellStyle name="Comma 2 2 7 71" xfId="1945"/>
    <cellStyle name="Comma 2 2 7 72" xfId="1946"/>
    <cellStyle name="Comma 2 2 7 73" xfId="1947"/>
    <cellStyle name="Comma 2 2 7 74" xfId="1948"/>
    <cellStyle name="Comma 2 2 7 75" xfId="1949"/>
    <cellStyle name="Comma 2 2 7 76" xfId="1950"/>
    <cellStyle name="Comma 2 2 7 77" xfId="1951"/>
    <cellStyle name="Comma 2 2 7 78" xfId="1952"/>
    <cellStyle name="Comma 2 2 7 79" xfId="1953"/>
    <cellStyle name="Comma 2 2 7 8" xfId="1954"/>
    <cellStyle name="Comma 2 2 7 80" xfId="1955"/>
    <cellStyle name="Comma 2 2 7 81" xfId="1956"/>
    <cellStyle name="Comma 2 2 7 82" xfId="1957"/>
    <cellStyle name="Comma 2 2 7 83" xfId="1958"/>
    <cellStyle name="Comma 2 2 7 84" xfId="1959"/>
    <cellStyle name="Comma 2 2 7 85" xfId="1960"/>
    <cellStyle name="Comma 2 2 7 86" xfId="1961"/>
    <cellStyle name="Comma 2 2 7 87" xfId="1962"/>
    <cellStyle name="Comma 2 2 7 88" xfId="1963"/>
    <cellStyle name="Comma 2 2 7 89" xfId="1964"/>
    <cellStyle name="Comma 2 2 7 9" xfId="1965"/>
    <cellStyle name="Comma 2 2 7 90" xfId="1966"/>
    <cellStyle name="Comma 2 2 7 91" xfId="1967"/>
    <cellStyle name="Comma 2 2 7 92" xfId="1968"/>
    <cellStyle name="Comma 2 2 7 93" xfId="1969"/>
    <cellStyle name="Comma 2 2 7 94" xfId="1970"/>
    <cellStyle name="Comma 2 2 7 95" xfId="1971"/>
    <cellStyle name="Comma 2 2 7 96" xfId="1972"/>
    <cellStyle name="Comma 2 2 7 97" xfId="1973"/>
    <cellStyle name="Comma 2 2 7 98" xfId="1974"/>
    <cellStyle name="Comma 2 2 7 99" xfId="1975"/>
    <cellStyle name="Comma 2 2 70" xfId="1976"/>
    <cellStyle name="Comma 2 2 70 2" xfId="1977"/>
    <cellStyle name="Comma 2 2 70 3" xfId="1978"/>
    <cellStyle name="Comma 2 2 71" xfId="1979"/>
    <cellStyle name="Comma 2 2 71 2" xfId="1980"/>
    <cellStyle name="Comma 2 2 71 3" xfId="1981"/>
    <cellStyle name="Comma 2 2 72" xfId="1982"/>
    <cellStyle name="Comma 2 2 72 2" xfId="1983"/>
    <cellStyle name="Comma 2 2 72 3" xfId="1984"/>
    <cellStyle name="Comma 2 2 73" xfId="1985"/>
    <cellStyle name="Comma 2 2 73 2" xfId="1986"/>
    <cellStyle name="Comma 2 2 73 3" xfId="1987"/>
    <cellStyle name="Comma 2 2 74" xfId="1988"/>
    <cellStyle name="Comma 2 2 74 2" xfId="1989"/>
    <cellStyle name="Comma 2 2 74 3" xfId="1990"/>
    <cellStyle name="Comma 2 2 75" xfId="1991"/>
    <cellStyle name="Comma 2 2 75 2" xfId="1992"/>
    <cellStyle name="Comma 2 2 75 3" xfId="1993"/>
    <cellStyle name="Comma 2 2 76" xfId="1994"/>
    <cellStyle name="Comma 2 2 76 2" xfId="1995"/>
    <cellStyle name="Comma 2 2 76 3" xfId="1996"/>
    <cellStyle name="Comma 2 2 77" xfId="1997"/>
    <cellStyle name="Comma 2 2 77 2" xfId="1998"/>
    <cellStyle name="Comma 2 2 77 3" xfId="1999"/>
    <cellStyle name="Comma 2 2 78" xfId="2000"/>
    <cellStyle name="Comma 2 2 78 2" xfId="2001"/>
    <cellStyle name="Comma 2 2 78 3" xfId="2002"/>
    <cellStyle name="Comma 2 2 79" xfId="2003"/>
    <cellStyle name="Comma 2 2 79 2" xfId="2004"/>
    <cellStyle name="Comma 2 2 79 3" xfId="2005"/>
    <cellStyle name="Comma 2 2 8" xfId="2006"/>
    <cellStyle name="Comma 2 2 8 2" xfId="2007"/>
    <cellStyle name="Comma 2 2 8 3" xfId="2008"/>
    <cellStyle name="Comma 2 2 80" xfId="2009"/>
    <cellStyle name="Comma 2 2 80 2" xfId="2010"/>
    <cellStyle name="Comma 2 2 80 3" xfId="2011"/>
    <cellStyle name="Comma 2 2 81" xfId="2012"/>
    <cellStyle name="Comma 2 2 81 2" xfId="2013"/>
    <cellStyle name="Comma 2 2 81 3" xfId="2014"/>
    <cellStyle name="Comma 2 2 82" xfId="2015"/>
    <cellStyle name="Comma 2 2 82 2" xfId="2016"/>
    <cellStyle name="Comma 2 2 82 3" xfId="2017"/>
    <cellStyle name="Comma 2 2 83" xfId="2018"/>
    <cellStyle name="Comma 2 2 83 2" xfId="2019"/>
    <cellStyle name="Comma 2 2 83 3" xfId="2020"/>
    <cellStyle name="Comma 2 2 84" xfId="2021"/>
    <cellStyle name="Comma 2 2 84 2" xfId="2022"/>
    <cellStyle name="Comma 2 2 84 3" xfId="2023"/>
    <cellStyle name="Comma 2 2 85" xfId="2024"/>
    <cellStyle name="Comma 2 2 85 2" xfId="2025"/>
    <cellStyle name="Comma 2 2 85 3" xfId="2026"/>
    <cellStyle name="Comma 2 2 86" xfId="2027"/>
    <cellStyle name="Comma 2 2 86 2" xfId="2028"/>
    <cellStyle name="Comma 2 2 86 3" xfId="2029"/>
    <cellStyle name="Comma 2 2 87" xfId="2030"/>
    <cellStyle name="Comma 2 2 87 2" xfId="2031"/>
    <cellStyle name="Comma 2 2 87 3" xfId="2032"/>
    <cellStyle name="Comma 2 2 88" xfId="2033"/>
    <cellStyle name="Comma 2 2 88 2" xfId="2034"/>
    <cellStyle name="Comma 2 2 88 3" xfId="2035"/>
    <cellStyle name="Comma 2 2 89" xfId="2036"/>
    <cellStyle name="Comma 2 2 89 2" xfId="2037"/>
    <cellStyle name="Comma 2 2 89 3" xfId="2038"/>
    <cellStyle name="Comma 2 2 9" xfId="2039"/>
    <cellStyle name="Comma 2 2 9 2" xfId="2040"/>
    <cellStyle name="Comma 2 2 9 3" xfId="2041"/>
    <cellStyle name="Comma 2 2 90" xfId="2042"/>
    <cellStyle name="Comma 2 2 90 2" xfId="2043"/>
    <cellStyle name="Comma 2 2 90 3" xfId="2044"/>
    <cellStyle name="Comma 2 2 91" xfId="2045"/>
    <cellStyle name="Comma 2 2 91 2" xfId="2046"/>
    <cellStyle name="Comma 2 2 91 3" xfId="2047"/>
    <cellStyle name="Comma 2 2 92" xfId="2048"/>
    <cellStyle name="Comma 2 2 92 2" xfId="2049"/>
    <cellStyle name="Comma 2 2 92 3" xfId="2050"/>
    <cellStyle name="Comma 2 2 93" xfId="2051"/>
    <cellStyle name="Comma 2 2 93 2" xfId="2052"/>
    <cellStyle name="Comma 2 2 93 3" xfId="2053"/>
    <cellStyle name="Comma 2 2 94" xfId="2054"/>
    <cellStyle name="Comma 2 2 94 2" xfId="2055"/>
    <cellStyle name="Comma 2 2 94 3" xfId="2056"/>
    <cellStyle name="Comma 2 2 95" xfId="2057"/>
    <cellStyle name="Comma 2 2 95 2" xfId="2058"/>
    <cellStyle name="Comma 2 2 95 3" xfId="2059"/>
    <cellStyle name="Comma 2 2 96" xfId="2060"/>
    <cellStyle name="Comma 2 2 96 2" xfId="2061"/>
    <cellStyle name="Comma 2 2 96 3" xfId="2062"/>
    <cellStyle name="Comma 2 2 97" xfId="2063"/>
    <cellStyle name="Comma 2 2 97 2" xfId="2064"/>
    <cellStyle name="Comma 2 2 97 3" xfId="2065"/>
    <cellStyle name="Comma 2 2 98" xfId="2066"/>
    <cellStyle name="Comma 2 2 98 2" xfId="2067"/>
    <cellStyle name="Comma 2 2 98 3" xfId="2068"/>
    <cellStyle name="Comma 2 2 99" xfId="2069"/>
    <cellStyle name="Comma 2 2 99 2" xfId="2070"/>
    <cellStyle name="Comma 2 2 99 3" xfId="2071"/>
    <cellStyle name="Comma 2 20" xfId="2072"/>
    <cellStyle name="Comma 2 20 2" xfId="2073"/>
    <cellStyle name="Comma 2 20 3" xfId="2074"/>
    <cellStyle name="Comma 2 200" xfId="2075"/>
    <cellStyle name="Comma 2 201" xfId="2076"/>
    <cellStyle name="Comma 2 202" xfId="2077"/>
    <cellStyle name="Comma 2 203" xfId="2078"/>
    <cellStyle name="Comma 2 204" xfId="2079"/>
    <cellStyle name="Comma 2 205" xfId="2080"/>
    <cellStyle name="Comma 2 206" xfId="2081"/>
    <cellStyle name="Comma 2 207" xfId="2082"/>
    <cellStyle name="Comma 2 208" xfId="2083"/>
    <cellStyle name="Comma 2 209" xfId="2084"/>
    <cellStyle name="Comma 2 21" xfId="2085"/>
    <cellStyle name="Comma 2 21 2" xfId="2086"/>
    <cellStyle name="Comma 2 21 3" xfId="2087"/>
    <cellStyle name="Comma 2 210" xfId="2088"/>
    <cellStyle name="Comma 2 211" xfId="2089"/>
    <cellStyle name="Comma 2 212" xfId="2090"/>
    <cellStyle name="Comma 2 213" xfId="2091"/>
    <cellStyle name="Comma 2 214" xfId="2092"/>
    <cellStyle name="Comma 2 215" xfId="2093"/>
    <cellStyle name="Comma 2 216" xfId="2094"/>
    <cellStyle name="Comma 2 217" xfId="2095"/>
    <cellStyle name="Comma 2 218" xfId="2096"/>
    <cellStyle name="Comma 2 219" xfId="2097"/>
    <cellStyle name="Comma 2 22" xfId="2098"/>
    <cellStyle name="Comma 2 22 2" xfId="2099"/>
    <cellStyle name="Comma 2 22 3" xfId="2100"/>
    <cellStyle name="Comma 2 220" xfId="2101"/>
    <cellStyle name="Comma 2 221" xfId="2102"/>
    <cellStyle name="Comma 2 222" xfId="2103"/>
    <cellStyle name="Comma 2 223" xfId="2104"/>
    <cellStyle name="Comma 2 224" xfId="2105"/>
    <cellStyle name="Comma 2 225" xfId="2106"/>
    <cellStyle name="Comma 2 226" xfId="2107"/>
    <cellStyle name="Comma 2 227" xfId="2108"/>
    <cellStyle name="Comma 2 228" xfId="2109"/>
    <cellStyle name="Comma 2 229" xfId="2110"/>
    <cellStyle name="Comma 2 23" xfId="2111"/>
    <cellStyle name="Comma 2 23 2" xfId="2112"/>
    <cellStyle name="Comma 2 23 3" xfId="2113"/>
    <cellStyle name="Comma 2 230" xfId="2114"/>
    <cellStyle name="Comma 2 231" xfId="2115"/>
    <cellStyle name="Comma 2 232" xfId="2116"/>
    <cellStyle name="Comma 2 233" xfId="2117"/>
    <cellStyle name="Comma 2 234" xfId="2118"/>
    <cellStyle name="Comma 2 235" xfId="2119"/>
    <cellStyle name="Comma 2 236" xfId="2120"/>
    <cellStyle name="Comma 2 237" xfId="2121"/>
    <cellStyle name="Comma 2 238" xfId="2122"/>
    <cellStyle name="Comma 2 239" xfId="2123"/>
    <cellStyle name="Comma 2 24" xfId="2124"/>
    <cellStyle name="Comma 2 24 2" xfId="2125"/>
    <cellStyle name="Comma 2 24 3" xfId="2126"/>
    <cellStyle name="Comma 2 240" xfId="2127"/>
    <cellStyle name="Comma 2 241" xfId="2128"/>
    <cellStyle name="Comma 2 242" xfId="2129"/>
    <cellStyle name="Comma 2 243" xfId="2130"/>
    <cellStyle name="Comma 2 244" xfId="2131"/>
    <cellStyle name="Comma 2 245" xfId="2132"/>
    <cellStyle name="Comma 2 246" xfId="2133"/>
    <cellStyle name="Comma 2 247" xfId="2134"/>
    <cellStyle name="Comma 2 248" xfId="2135"/>
    <cellStyle name="Comma 2 249" xfId="2136"/>
    <cellStyle name="Comma 2 25" xfId="2137"/>
    <cellStyle name="Comma 2 25 2" xfId="2138"/>
    <cellStyle name="Comma 2 25 3" xfId="2139"/>
    <cellStyle name="Comma 2 250" xfId="2140"/>
    <cellStyle name="Comma 2 251" xfId="2141"/>
    <cellStyle name="Comma 2 252" xfId="2142"/>
    <cellStyle name="Comma 2 253" xfId="2143"/>
    <cellStyle name="Comma 2 254" xfId="2144"/>
    <cellStyle name="Comma 2 255" xfId="2145"/>
    <cellStyle name="Comma 2 256" xfId="2146"/>
    <cellStyle name="Comma 2 257" xfId="2147"/>
    <cellStyle name="Comma 2 258" xfId="2148"/>
    <cellStyle name="Comma 2 259" xfId="2149"/>
    <cellStyle name="Comma 2 26" xfId="2150"/>
    <cellStyle name="Comma 2 26 2" xfId="2151"/>
    <cellStyle name="Comma 2 26 3" xfId="2152"/>
    <cellStyle name="Comma 2 27" xfId="2153"/>
    <cellStyle name="Comma 2 27 2" xfId="2154"/>
    <cellStyle name="Comma 2 27 3" xfId="2155"/>
    <cellStyle name="Comma 2 28" xfId="2156"/>
    <cellStyle name="Comma 2 28 2" xfId="2157"/>
    <cellStyle name="Comma 2 28 3" xfId="2158"/>
    <cellStyle name="Comma 2 29" xfId="2159"/>
    <cellStyle name="Comma 2 29 2" xfId="2160"/>
    <cellStyle name="Comma 2 29 3" xfId="2161"/>
    <cellStyle name="Comma 2 3" xfId="6"/>
    <cellStyle name="Comma 2 3 10" xfId="2162"/>
    <cellStyle name="Comma 2 3 100" xfId="2163"/>
    <cellStyle name="Comma 2 3 101" xfId="2164"/>
    <cellStyle name="Comma 2 3 102" xfId="2165"/>
    <cellStyle name="Comma 2 3 103" xfId="2166"/>
    <cellStyle name="Comma 2 3 104" xfId="2167"/>
    <cellStyle name="Comma 2 3 105" xfId="2168"/>
    <cellStyle name="Comma 2 3 106" xfId="2169"/>
    <cellStyle name="Comma 2 3 107" xfId="2170"/>
    <cellStyle name="Comma 2 3 108" xfId="2171"/>
    <cellStyle name="Comma 2 3 109" xfId="2172"/>
    <cellStyle name="Comma 2 3 11" xfId="2173"/>
    <cellStyle name="Comma 2 3 110" xfId="2174"/>
    <cellStyle name="Comma 2 3 111" xfId="2175"/>
    <cellStyle name="Comma 2 3 112" xfId="2176"/>
    <cellStyle name="Comma 2 3 113" xfId="2177"/>
    <cellStyle name="Comma 2 3 114" xfId="2178"/>
    <cellStyle name="Comma 2 3 115" xfId="2179"/>
    <cellStyle name="Comma 2 3 116" xfId="2180"/>
    <cellStyle name="Comma 2 3 117" xfId="2181"/>
    <cellStyle name="Comma 2 3 118" xfId="2182"/>
    <cellStyle name="Comma 2 3 119" xfId="2183"/>
    <cellStyle name="Comma 2 3 12" xfId="2184"/>
    <cellStyle name="Comma 2 3 120" xfId="2185"/>
    <cellStyle name="Comma 2 3 121" xfId="2186"/>
    <cellStyle name="Comma 2 3 122" xfId="2187"/>
    <cellStyle name="Comma 2 3 123" xfId="2188"/>
    <cellStyle name="Comma 2 3 124" xfId="2189"/>
    <cellStyle name="Comma 2 3 125" xfId="2190"/>
    <cellStyle name="Comma 2 3 126" xfId="2191"/>
    <cellStyle name="Comma 2 3 127" xfId="2192"/>
    <cellStyle name="Comma 2 3 128" xfId="2193"/>
    <cellStyle name="Comma 2 3 129" xfId="2194"/>
    <cellStyle name="Comma 2 3 13" xfId="2195"/>
    <cellStyle name="Comma 2 3 130" xfId="2196"/>
    <cellStyle name="Comma 2 3 131" xfId="2197"/>
    <cellStyle name="Comma 2 3 132" xfId="2198"/>
    <cellStyle name="Comma 2 3 133" xfId="2199"/>
    <cellStyle name="Comma 2 3 134" xfId="2200"/>
    <cellStyle name="Comma 2 3 135" xfId="2201"/>
    <cellStyle name="Comma 2 3 136" xfId="2202"/>
    <cellStyle name="Comma 2 3 137" xfId="2203"/>
    <cellStyle name="Comma 2 3 138" xfId="2204"/>
    <cellStyle name="Comma 2 3 139" xfId="2205"/>
    <cellStyle name="Comma 2 3 14" xfId="2206"/>
    <cellStyle name="Comma 2 3 140" xfId="2207"/>
    <cellStyle name="Comma 2 3 141" xfId="2208"/>
    <cellStyle name="Comma 2 3 142" xfId="2209"/>
    <cellStyle name="Comma 2 3 143" xfId="2210"/>
    <cellStyle name="Comma 2 3 144" xfId="2211"/>
    <cellStyle name="Comma 2 3 145" xfId="2212"/>
    <cellStyle name="Comma 2 3 146" xfId="2213"/>
    <cellStyle name="Comma 2 3 147" xfId="2214"/>
    <cellStyle name="Comma 2 3 148" xfId="2215"/>
    <cellStyle name="Comma 2 3 149" xfId="2216"/>
    <cellStyle name="Comma 2 3 15" xfId="2217"/>
    <cellStyle name="Comma 2 3 150" xfId="2218"/>
    <cellStyle name="Comma 2 3 151" xfId="2219"/>
    <cellStyle name="Comma 2 3 152" xfId="2220"/>
    <cellStyle name="Comma 2 3 153" xfId="2221"/>
    <cellStyle name="Comma 2 3 154" xfId="2222"/>
    <cellStyle name="Comma 2 3 155" xfId="2223"/>
    <cellStyle name="Comma 2 3 156" xfId="2224"/>
    <cellStyle name="Comma 2 3 157" xfId="2225"/>
    <cellStyle name="Comma 2 3 158" xfId="2226"/>
    <cellStyle name="Comma 2 3 159" xfId="2227"/>
    <cellStyle name="Comma 2 3 16" xfId="2228"/>
    <cellStyle name="Comma 2 3 160" xfId="2229"/>
    <cellStyle name="Comma 2 3 161" xfId="2230"/>
    <cellStyle name="Comma 2 3 162" xfId="2231"/>
    <cellStyle name="Comma 2 3 163" xfId="2232"/>
    <cellStyle name="Comma 2 3 164" xfId="2233"/>
    <cellStyle name="Comma 2 3 165" xfId="2234"/>
    <cellStyle name="Comma 2 3 166" xfId="2235"/>
    <cellStyle name="Comma 2 3 167" xfId="2236"/>
    <cellStyle name="Comma 2 3 168" xfId="2237"/>
    <cellStyle name="Comma 2 3 169" xfId="2238"/>
    <cellStyle name="Comma 2 3 17" xfId="2239"/>
    <cellStyle name="Comma 2 3 170" xfId="2240"/>
    <cellStyle name="Comma 2 3 171" xfId="2241"/>
    <cellStyle name="Comma 2 3 172" xfId="2242"/>
    <cellStyle name="Comma 2 3 173" xfId="2243"/>
    <cellStyle name="Comma 2 3 174" xfId="2244"/>
    <cellStyle name="Comma 2 3 175" xfId="2245"/>
    <cellStyle name="Comma 2 3 176" xfId="2246"/>
    <cellStyle name="Comma 2 3 177" xfId="2247"/>
    <cellStyle name="Comma 2 3 178" xfId="2248"/>
    <cellStyle name="Comma 2 3 179" xfId="2249"/>
    <cellStyle name="Comma 2 3 18" xfId="2250"/>
    <cellStyle name="Comma 2 3 180" xfId="2251"/>
    <cellStyle name="Comma 2 3 181" xfId="2252"/>
    <cellStyle name="Comma 2 3 182" xfId="2253"/>
    <cellStyle name="Comma 2 3 183" xfId="2254"/>
    <cellStyle name="Comma 2 3 184" xfId="2255"/>
    <cellStyle name="Comma 2 3 185" xfId="2256"/>
    <cellStyle name="Comma 2 3 186" xfId="2257"/>
    <cellStyle name="Comma 2 3 187" xfId="2258"/>
    <cellStyle name="Comma 2 3 188" xfId="2259"/>
    <cellStyle name="Comma 2 3 189" xfId="2260"/>
    <cellStyle name="Comma 2 3 19" xfId="2261"/>
    <cellStyle name="Comma 2 3 190" xfId="2262"/>
    <cellStyle name="Comma 2 3 191" xfId="2263"/>
    <cellStyle name="Comma 2 3 192" xfId="2264"/>
    <cellStyle name="Comma 2 3 193" xfId="2265"/>
    <cellStyle name="Comma 2 3 194" xfId="2266"/>
    <cellStyle name="Comma 2 3 195" xfId="2267"/>
    <cellStyle name="Comma 2 3 2" xfId="2268"/>
    <cellStyle name="Comma 2 3 2 2" xfId="2269"/>
    <cellStyle name="Comma 2 3 20" xfId="2270"/>
    <cellStyle name="Comma 2 3 21" xfId="2271"/>
    <cellStyle name="Comma 2 3 22" xfId="2272"/>
    <cellStyle name="Comma 2 3 23" xfId="2273"/>
    <cellStyle name="Comma 2 3 24" xfId="2274"/>
    <cellStyle name="Comma 2 3 25" xfId="2275"/>
    <cellStyle name="Comma 2 3 26" xfId="2276"/>
    <cellStyle name="Comma 2 3 27" xfId="2277"/>
    <cellStyle name="Comma 2 3 28" xfId="2278"/>
    <cellStyle name="Comma 2 3 29" xfId="2279"/>
    <cellStyle name="Comma 2 3 3" xfId="2280"/>
    <cellStyle name="Comma 2 3 30" xfId="2281"/>
    <cellStyle name="Comma 2 3 31" xfId="2282"/>
    <cellStyle name="Comma 2 3 32" xfId="2283"/>
    <cellStyle name="Comma 2 3 33" xfId="2284"/>
    <cellStyle name="Comma 2 3 34" xfId="2285"/>
    <cellStyle name="Comma 2 3 35" xfId="2286"/>
    <cellStyle name="Comma 2 3 36" xfId="2287"/>
    <cellStyle name="Comma 2 3 37" xfId="2288"/>
    <cellStyle name="Comma 2 3 38" xfId="2289"/>
    <cellStyle name="Comma 2 3 39" xfId="2290"/>
    <cellStyle name="Comma 2 3 4" xfId="2291"/>
    <cellStyle name="Comma 2 3 40" xfId="2292"/>
    <cellStyle name="Comma 2 3 41" xfId="2293"/>
    <cellStyle name="Comma 2 3 42" xfId="2294"/>
    <cellStyle name="Comma 2 3 43" xfId="2295"/>
    <cellStyle name="Comma 2 3 44" xfId="2296"/>
    <cellStyle name="Comma 2 3 45" xfId="2297"/>
    <cellStyle name="Comma 2 3 46" xfId="2298"/>
    <cellStyle name="Comma 2 3 47" xfId="2299"/>
    <cellStyle name="Comma 2 3 48" xfId="2300"/>
    <cellStyle name="Comma 2 3 49" xfId="2301"/>
    <cellStyle name="Comma 2 3 5" xfId="2302"/>
    <cellStyle name="Comma 2 3 50" xfId="2303"/>
    <cellStyle name="Comma 2 3 51" xfId="2304"/>
    <cellStyle name="Comma 2 3 52" xfId="2305"/>
    <cellStyle name="Comma 2 3 53" xfId="2306"/>
    <cellStyle name="Comma 2 3 54" xfId="2307"/>
    <cellStyle name="Comma 2 3 55" xfId="2308"/>
    <cellStyle name="Comma 2 3 56" xfId="2309"/>
    <cellStyle name="Comma 2 3 57" xfId="2310"/>
    <cellStyle name="Comma 2 3 58" xfId="2311"/>
    <cellStyle name="Comma 2 3 59" xfId="2312"/>
    <cellStyle name="Comma 2 3 6" xfId="2313"/>
    <cellStyle name="Comma 2 3 60" xfId="2314"/>
    <cellStyle name="Comma 2 3 61" xfId="2315"/>
    <cellStyle name="Comma 2 3 62" xfId="2316"/>
    <cellStyle name="Comma 2 3 63" xfId="2317"/>
    <cellStyle name="Comma 2 3 64" xfId="2318"/>
    <cellStyle name="Comma 2 3 65" xfId="2319"/>
    <cellStyle name="Comma 2 3 66" xfId="2320"/>
    <cellStyle name="Comma 2 3 67" xfId="2321"/>
    <cellStyle name="Comma 2 3 68" xfId="2322"/>
    <cellStyle name="Comma 2 3 69" xfId="2323"/>
    <cellStyle name="Comma 2 3 7" xfId="2324"/>
    <cellStyle name="Comma 2 3 70" xfId="2325"/>
    <cellStyle name="Comma 2 3 71" xfId="2326"/>
    <cellStyle name="Comma 2 3 72" xfId="2327"/>
    <cellStyle name="Comma 2 3 73" xfId="2328"/>
    <cellStyle name="Comma 2 3 74" xfId="2329"/>
    <cellStyle name="Comma 2 3 75" xfId="2330"/>
    <cellStyle name="Comma 2 3 76" xfId="2331"/>
    <cellStyle name="Comma 2 3 77" xfId="2332"/>
    <cellStyle name="Comma 2 3 78" xfId="2333"/>
    <cellStyle name="Comma 2 3 79" xfId="2334"/>
    <cellStyle name="Comma 2 3 8" xfId="2335"/>
    <cellStyle name="Comma 2 3 80" xfId="2336"/>
    <cellStyle name="Comma 2 3 81" xfId="2337"/>
    <cellStyle name="Comma 2 3 82" xfId="2338"/>
    <cellStyle name="Comma 2 3 83" xfId="2339"/>
    <cellStyle name="Comma 2 3 84" xfId="2340"/>
    <cellStyle name="Comma 2 3 85" xfId="2341"/>
    <cellStyle name="Comma 2 3 86" xfId="2342"/>
    <cellStyle name="Comma 2 3 87" xfId="2343"/>
    <cellStyle name="Comma 2 3 88" xfId="2344"/>
    <cellStyle name="Comma 2 3 89" xfId="2345"/>
    <cellStyle name="Comma 2 3 9" xfId="2346"/>
    <cellStyle name="Comma 2 3 90" xfId="2347"/>
    <cellStyle name="Comma 2 3 91" xfId="2348"/>
    <cellStyle name="Comma 2 3 92" xfId="2349"/>
    <cellStyle name="Comma 2 3 93" xfId="2350"/>
    <cellStyle name="Comma 2 3 94" xfId="2351"/>
    <cellStyle name="Comma 2 3 95" xfId="2352"/>
    <cellStyle name="Comma 2 3 96" xfId="2353"/>
    <cellStyle name="Comma 2 3 97" xfId="2354"/>
    <cellStyle name="Comma 2 3 98" xfId="2355"/>
    <cellStyle name="Comma 2 3 99" xfId="2356"/>
    <cellStyle name="Comma 2 30" xfId="2357"/>
    <cellStyle name="Comma 2 30 2" xfId="2358"/>
    <cellStyle name="Comma 2 30 3" xfId="2359"/>
    <cellStyle name="Comma 2 31" xfId="2360"/>
    <cellStyle name="Comma 2 31 2" xfId="2361"/>
    <cellStyle name="Comma 2 31 3" xfId="2362"/>
    <cellStyle name="Comma 2 32" xfId="2363"/>
    <cellStyle name="Comma 2 32 2" xfId="2364"/>
    <cellStyle name="Comma 2 32 3" xfId="2365"/>
    <cellStyle name="Comma 2 33" xfId="2366"/>
    <cellStyle name="Comma 2 33 2" xfId="2367"/>
    <cellStyle name="Comma 2 33 3" xfId="2368"/>
    <cellStyle name="Comma 2 34" xfId="2369"/>
    <cellStyle name="Comma 2 34 2" xfId="2370"/>
    <cellStyle name="Comma 2 34 3" xfId="2371"/>
    <cellStyle name="Comma 2 35" xfId="2372"/>
    <cellStyle name="Comma 2 35 2" xfId="2373"/>
    <cellStyle name="Comma 2 35 3" xfId="2374"/>
    <cellStyle name="Comma 2 36" xfId="2375"/>
    <cellStyle name="Comma 2 36 2" xfId="2376"/>
    <cellStyle name="Comma 2 36 3" xfId="2377"/>
    <cellStyle name="Comma 2 37" xfId="2378"/>
    <cellStyle name="Comma 2 37 2" xfId="2379"/>
    <cellStyle name="Comma 2 37 3" xfId="2380"/>
    <cellStyle name="Comma 2 38" xfId="2381"/>
    <cellStyle name="Comma 2 38 2" xfId="2382"/>
    <cellStyle name="Comma 2 38 3" xfId="2383"/>
    <cellStyle name="Comma 2 39" xfId="2384"/>
    <cellStyle name="Comma 2 39 2" xfId="2385"/>
    <cellStyle name="Comma 2 39 3" xfId="2386"/>
    <cellStyle name="Comma 2 4" xfId="15"/>
    <cellStyle name="Comma 2 4 10" xfId="2387"/>
    <cellStyle name="Comma 2 4 100" xfId="2388"/>
    <cellStyle name="Comma 2 4 101" xfId="2389"/>
    <cellStyle name="Comma 2 4 102" xfId="2390"/>
    <cellStyle name="Comma 2 4 103" xfId="2391"/>
    <cellStyle name="Comma 2 4 104" xfId="2392"/>
    <cellStyle name="Comma 2 4 105" xfId="2393"/>
    <cellStyle name="Comma 2 4 106" xfId="2394"/>
    <cellStyle name="Comma 2 4 107" xfId="2395"/>
    <cellStyle name="Comma 2 4 108" xfId="2396"/>
    <cellStyle name="Comma 2 4 109" xfId="2397"/>
    <cellStyle name="Comma 2 4 11" xfId="2398"/>
    <cellStyle name="Comma 2 4 110" xfId="2399"/>
    <cellStyle name="Comma 2 4 111" xfId="2400"/>
    <cellStyle name="Comma 2 4 112" xfId="2401"/>
    <cellStyle name="Comma 2 4 113" xfId="2402"/>
    <cellStyle name="Comma 2 4 114" xfId="2403"/>
    <cellStyle name="Comma 2 4 115" xfId="2404"/>
    <cellStyle name="Comma 2 4 116" xfId="2405"/>
    <cellStyle name="Comma 2 4 117" xfId="2406"/>
    <cellStyle name="Comma 2 4 118" xfId="2407"/>
    <cellStyle name="Comma 2 4 119" xfId="2408"/>
    <cellStyle name="Comma 2 4 12" xfId="2409"/>
    <cellStyle name="Comma 2 4 120" xfId="2410"/>
    <cellStyle name="Comma 2 4 121" xfId="2411"/>
    <cellStyle name="Comma 2 4 122" xfId="2412"/>
    <cellStyle name="Comma 2 4 123" xfId="2413"/>
    <cellStyle name="Comma 2 4 124" xfId="2414"/>
    <cellStyle name="Comma 2 4 125" xfId="2415"/>
    <cellStyle name="Comma 2 4 126" xfId="2416"/>
    <cellStyle name="Comma 2 4 127" xfId="2417"/>
    <cellStyle name="Comma 2 4 128" xfId="2418"/>
    <cellStyle name="Comma 2 4 129" xfId="2419"/>
    <cellStyle name="Comma 2 4 13" xfId="2420"/>
    <cellStyle name="Comma 2 4 130" xfId="2421"/>
    <cellStyle name="Comma 2 4 131" xfId="2422"/>
    <cellStyle name="Comma 2 4 132" xfId="2423"/>
    <cellStyle name="Comma 2 4 133" xfId="2424"/>
    <cellStyle name="Comma 2 4 134" xfId="2425"/>
    <cellStyle name="Comma 2 4 135" xfId="2426"/>
    <cellStyle name="Comma 2 4 136" xfId="2427"/>
    <cellStyle name="Comma 2 4 137" xfId="2428"/>
    <cellStyle name="Comma 2 4 138" xfId="2429"/>
    <cellStyle name="Comma 2 4 139" xfId="2430"/>
    <cellStyle name="Comma 2 4 14" xfId="2431"/>
    <cellStyle name="Comma 2 4 140" xfId="2432"/>
    <cellStyle name="Comma 2 4 141" xfId="2433"/>
    <cellStyle name="Comma 2 4 142" xfId="2434"/>
    <cellStyle name="Comma 2 4 143" xfId="2435"/>
    <cellStyle name="Comma 2 4 144" xfId="2436"/>
    <cellStyle name="Comma 2 4 145" xfId="2437"/>
    <cellStyle name="Comma 2 4 146" xfId="2438"/>
    <cellStyle name="Comma 2 4 147" xfId="2439"/>
    <cellStyle name="Comma 2 4 148" xfId="2440"/>
    <cellStyle name="Comma 2 4 149" xfId="2441"/>
    <cellStyle name="Comma 2 4 15" xfId="2442"/>
    <cellStyle name="Comma 2 4 150" xfId="2443"/>
    <cellStyle name="Comma 2 4 151" xfId="2444"/>
    <cellStyle name="Comma 2 4 152" xfId="2445"/>
    <cellStyle name="Comma 2 4 153" xfId="2446"/>
    <cellStyle name="Comma 2 4 154" xfId="2447"/>
    <cellStyle name="Comma 2 4 155" xfId="2448"/>
    <cellStyle name="Comma 2 4 156" xfId="2449"/>
    <cellStyle name="Comma 2 4 157" xfId="2450"/>
    <cellStyle name="Comma 2 4 158" xfId="2451"/>
    <cellStyle name="Comma 2 4 159" xfId="2452"/>
    <cellStyle name="Comma 2 4 16" xfId="2453"/>
    <cellStyle name="Comma 2 4 160" xfId="2454"/>
    <cellStyle name="Comma 2 4 161" xfId="2455"/>
    <cellStyle name="Comma 2 4 162" xfId="2456"/>
    <cellStyle name="Comma 2 4 163" xfId="2457"/>
    <cellStyle name="Comma 2 4 164" xfId="2458"/>
    <cellStyle name="Comma 2 4 165" xfId="2459"/>
    <cellStyle name="Comma 2 4 166" xfId="2460"/>
    <cellStyle name="Comma 2 4 167" xfId="2461"/>
    <cellStyle name="Comma 2 4 168" xfId="2462"/>
    <cellStyle name="Comma 2 4 169" xfId="2463"/>
    <cellStyle name="Comma 2 4 17" xfId="2464"/>
    <cellStyle name="Comma 2 4 170" xfId="2465"/>
    <cellStyle name="Comma 2 4 171" xfId="2466"/>
    <cellStyle name="Comma 2 4 172" xfId="2467"/>
    <cellStyle name="Comma 2 4 173" xfId="2468"/>
    <cellStyle name="Comma 2 4 174" xfId="2469"/>
    <cellStyle name="Comma 2 4 175" xfId="2470"/>
    <cellStyle name="Comma 2 4 176" xfId="2471"/>
    <cellStyle name="Comma 2 4 177" xfId="2472"/>
    <cellStyle name="Comma 2 4 178" xfId="2473"/>
    <cellStyle name="Comma 2 4 179" xfId="2474"/>
    <cellStyle name="Comma 2 4 18" xfId="2475"/>
    <cellStyle name="Comma 2 4 180" xfId="2476"/>
    <cellStyle name="Comma 2 4 181" xfId="2477"/>
    <cellStyle name="Comma 2 4 182" xfId="2478"/>
    <cellStyle name="Comma 2 4 183" xfId="2479"/>
    <cellStyle name="Comma 2 4 184" xfId="2480"/>
    <cellStyle name="Comma 2 4 185" xfId="2481"/>
    <cellStyle name="Comma 2 4 186" xfId="2482"/>
    <cellStyle name="Comma 2 4 187" xfId="2483"/>
    <cellStyle name="Comma 2 4 188" xfId="2484"/>
    <cellStyle name="Comma 2 4 189" xfId="2485"/>
    <cellStyle name="Comma 2 4 19" xfId="2486"/>
    <cellStyle name="Comma 2 4 190" xfId="2487"/>
    <cellStyle name="Comma 2 4 191" xfId="2488"/>
    <cellStyle name="Comma 2 4 192" xfId="2489"/>
    <cellStyle name="Comma 2 4 193" xfId="2490"/>
    <cellStyle name="Comma 2 4 194" xfId="2491"/>
    <cellStyle name="Comma 2 4 195" xfId="2492"/>
    <cellStyle name="Comma 2 4 2" xfId="2493"/>
    <cellStyle name="Comma 2 4 2 2" xfId="2494"/>
    <cellStyle name="Comma 2 4 20" xfId="2495"/>
    <cellStyle name="Comma 2 4 21" xfId="2496"/>
    <cellStyle name="Comma 2 4 22" xfId="2497"/>
    <cellStyle name="Comma 2 4 23" xfId="2498"/>
    <cellStyle name="Comma 2 4 24" xfId="2499"/>
    <cellStyle name="Comma 2 4 25" xfId="2500"/>
    <cellStyle name="Comma 2 4 26" xfId="2501"/>
    <cellStyle name="Comma 2 4 27" xfId="2502"/>
    <cellStyle name="Comma 2 4 28" xfId="2503"/>
    <cellStyle name="Comma 2 4 29" xfId="2504"/>
    <cellStyle name="Comma 2 4 3" xfId="2505"/>
    <cellStyle name="Comma 2 4 30" xfId="2506"/>
    <cellStyle name="Comma 2 4 31" xfId="2507"/>
    <cellStyle name="Comma 2 4 32" xfId="2508"/>
    <cellStyle name="Comma 2 4 33" xfId="2509"/>
    <cellStyle name="Comma 2 4 34" xfId="2510"/>
    <cellStyle name="Comma 2 4 35" xfId="2511"/>
    <cellStyle name="Comma 2 4 36" xfId="2512"/>
    <cellStyle name="Comma 2 4 37" xfId="2513"/>
    <cellStyle name="Comma 2 4 38" xfId="2514"/>
    <cellStyle name="Comma 2 4 39" xfId="2515"/>
    <cellStyle name="Comma 2 4 4" xfId="2516"/>
    <cellStyle name="Comma 2 4 40" xfId="2517"/>
    <cellStyle name="Comma 2 4 41" xfId="2518"/>
    <cellStyle name="Comma 2 4 42" xfId="2519"/>
    <cellStyle name="Comma 2 4 43" xfId="2520"/>
    <cellStyle name="Comma 2 4 44" xfId="2521"/>
    <cellStyle name="Comma 2 4 45" xfId="2522"/>
    <cellStyle name="Comma 2 4 46" xfId="2523"/>
    <cellStyle name="Comma 2 4 47" xfId="2524"/>
    <cellStyle name="Comma 2 4 48" xfId="2525"/>
    <cellStyle name="Comma 2 4 49" xfId="2526"/>
    <cellStyle name="Comma 2 4 5" xfId="2527"/>
    <cellStyle name="Comma 2 4 50" xfId="2528"/>
    <cellStyle name="Comma 2 4 51" xfId="2529"/>
    <cellStyle name="Comma 2 4 52" xfId="2530"/>
    <cellStyle name="Comma 2 4 53" xfId="2531"/>
    <cellStyle name="Comma 2 4 54" xfId="2532"/>
    <cellStyle name="Comma 2 4 55" xfId="2533"/>
    <cellStyle name="Comma 2 4 56" xfId="2534"/>
    <cellStyle name="Comma 2 4 57" xfId="2535"/>
    <cellStyle name="Comma 2 4 58" xfId="2536"/>
    <cellStyle name="Comma 2 4 59" xfId="2537"/>
    <cellStyle name="Comma 2 4 6" xfId="2538"/>
    <cellStyle name="Comma 2 4 60" xfId="2539"/>
    <cellStyle name="Comma 2 4 61" xfId="2540"/>
    <cellStyle name="Comma 2 4 62" xfId="2541"/>
    <cellStyle name="Comma 2 4 63" xfId="2542"/>
    <cellStyle name="Comma 2 4 64" xfId="2543"/>
    <cellStyle name="Comma 2 4 65" xfId="2544"/>
    <cellStyle name="Comma 2 4 66" xfId="2545"/>
    <cellStyle name="Comma 2 4 67" xfId="2546"/>
    <cellStyle name="Comma 2 4 68" xfId="2547"/>
    <cellStyle name="Comma 2 4 69" xfId="2548"/>
    <cellStyle name="Comma 2 4 7" xfId="2549"/>
    <cellStyle name="Comma 2 4 70" xfId="2550"/>
    <cellStyle name="Comma 2 4 71" xfId="2551"/>
    <cellStyle name="Comma 2 4 72" xfId="2552"/>
    <cellStyle name="Comma 2 4 73" xfId="2553"/>
    <cellStyle name="Comma 2 4 74" xfId="2554"/>
    <cellStyle name="Comma 2 4 75" xfId="2555"/>
    <cellStyle name="Comma 2 4 76" xfId="2556"/>
    <cellStyle name="Comma 2 4 77" xfId="2557"/>
    <cellStyle name="Comma 2 4 78" xfId="2558"/>
    <cellStyle name="Comma 2 4 79" xfId="2559"/>
    <cellStyle name="Comma 2 4 8" xfId="2560"/>
    <cellStyle name="Comma 2 4 80" xfId="2561"/>
    <cellStyle name="Comma 2 4 81" xfId="2562"/>
    <cellStyle name="Comma 2 4 82" xfId="2563"/>
    <cellStyle name="Comma 2 4 83" xfId="2564"/>
    <cellStyle name="Comma 2 4 84" xfId="2565"/>
    <cellStyle name="Comma 2 4 85" xfId="2566"/>
    <cellStyle name="Comma 2 4 86" xfId="2567"/>
    <cellStyle name="Comma 2 4 87" xfId="2568"/>
    <cellStyle name="Comma 2 4 88" xfId="2569"/>
    <cellStyle name="Comma 2 4 89" xfId="2570"/>
    <cellStyle name="Comma 2 4 9" xfId="2571"/>
    <cellStyle name="Comma 2 4 90" xfId="2572"/>
    <cellStyle name="Comma 2 4 91" xfId="2573"/>
    <cellStyle name="Comma 2 4 92" xfId="2574"/>
    <cellStyle name="Comma 2 4 93" xfId="2575"/>
    <cellStyle name="Comma 2 4 94" xfId="2576"/>
    <cellStyle name="Comma 2 4 95" xfId="2577"/>
    <cellStyle name="Comma 2 4 96" xfId="2578"/>
    <cellStyle name="Comma 2 4 97" xfId="2579"/>
    <cellStyle name="Comma 2 4 98" xfId="2580"/>
    <cellStyle name="Comma 2 4 99" xfId="2581"/>
    <cellStyle name="Comma 2 40" xfId="2582"/>
    <cellStyle name="Comma 2 40 2" xfId="2583"/>
    <cellStyle name="Comma 2 40 3" xfId="2584"/>
    <cellStyle name="Comma 2 41" xfId="2585"/>
    <cellStyle name="Comma 2 41 2" xfId="2586"/>
    <cellStyle name="Comma 2 41 3" xfId="2587"/>
    <cellStyle name="Comma 2 42" xfId="2588"/>
    <cellStyle name="Comma 2 42 2" xfId="2589"/>
    <cellStyle name="Comma 2 42 3" xfId="2590"/>
    <cellStyle name="Comma 2 43" xfId="2591"/>
    <cellStyle name="Comma 2 43 2" xfId="2592"/>
    <cellStyle name="Comma 2 43 3" xfId="2593"/>
    <cellStyle name="Comma 2 44" xfId="2594"/>
    <cellStyle name="Comma 2 44 2" xfId="2595"/>
    <cellStyle name="Comma 2 44 3" xfId="2596"/>
    <cellStyle name="Comma 2 45" xfId="2597"/>
    <cellStyle name="Comma 2 45 2" xfId="2598"/>
    <cellStyle name="Comma 2 45 3" xfId="2599"/>
    <cellStyle name="Comma 2 46" xfId="2600"/>
    <cellStyle name="Comma 2 46 2" xfId="2601"/>
    <cellStyle name="Comma 2 46 3" xfId="2602"/>
    <cellStyle name="Comma 2 47" xfId="2603"/>
    <cellStyle name="Comma 2 47 2" xfId="2604"/>
    <cellStyle name="Comma 2 47 3" xfId="2605"/>
    <cellStyle name="Comma 2 48" xfId="2606"/>
    <cellStyle name="Comma 2 48 2" xfId="2607"/>
    <cellStyle name="Comma 2 48 3" xfId="2608"/>
    <cellStyle name="Comma 2 49" xfId="2609"/>
    <cellStyle name="Comma 2 49 2" xfId="2610"/>
    <cellStyle name="Comma 2 49 3" xfId="2611"/>
    <cellStyle name="Comma 2 5" xfId="16"/>
    <cellStyle name="Comma 2 5 10" xfId="2612"/>
    <cellStyle name="Comma 2 5 100" xfId="2613"/>
    <cellStyle name="Comma 2 5 101" xfId="2614"/>
    <cellStyle name="Comma 2 5 102" xfId="2615"/>
    <cellStyle name="Comma 2 5 103" xfId="2616"/>
    <cellStyle name="Comma 2 5 104" xfId="2617"/>
    <cellStyle name="Comma 2 5 105" xfId="2618"/>
    <cellStyle name="Comma 2 5 106" xfId="2619"/>
    <cellStyle name="Comma 2 5 107" xfId="2620"/>
    <cellStyle name="Comma 2 5 108" xfId="2621"/>
    <cellStyle name="Comma 2 5 109" xfId="2622"/>
    <cellStyle name="Comma 2 5 11" xfId="2623"/>
    <cellStyle name="Comma 2 5 110" xfId="2624"/>
    <cellStyle name="Comma 2 5 111" xfId="2625"/>
    <cellStyle name="Comma 2 5 112" xfId="2626"/>
    <cellStyle name="Comma 2 5 113" xfId="2627"/>
    <cellStyle name="Comma 2 5 114" xfId="2628"/>
    <cellStyle name="Comma 2 5 115" xfId="2629"/>
    <cellStyle name="Comma 2 5 116" xfId="2630"/>
    <cellStyle name="Comma 2 5 117" xfId="2631"/>
    <cellStyle name="Comma 2 5 118" xfId="2632"/>
    <cellStyle name="Comma 2 5 119" xfId="2633"/>
    <cellStyle name="Comma 2 5 12" xfId="2634"/>
    <cellStyle name="Comma 2 5 120" xfId="2635"/>
    <cellStyle name="Comma 2 5 121" xfId="2636"/>
    <cellStyle name="Comma 2 5 122" xfId="2637"/>
    <cellStyle name="Comma 2 5 123" xfId="2638"/>
    <cellStyle name="Comma 2 5 124" xfId="2639"/>
    <cellStyle name="Comma 2 5 125" xfId="2640"/>
    <cellStyle name="Comma 2 5 126" xfId="2641"/>
    <cellStyle name="Comma 2 5 127" xfId="2642"/>
    <cellStyle name="Comma 2 5 128" xfId="2643"/>
    <cellStyle name="Comma 2 5 129" xfId="2644"/>
    <cellStyle name="Comma 2 5 13" xfId="2645"/>
    <cellStyle name="Comma 2 5 130" xfId="2646"/>
    <cellStyle name="Comma 2 5 131" xfId="2647"/>
    <cellStyle name="Comma 2 5 132" xfId="2648"/>
    <cellStyle name="Comma 2 5 133" xfId="2649"/>
    <cellStyle name="Comma 2 5 134" xfId="2650"/>
    <cellStyle name="Comma 2 5 135" xfId="2651"/>
    <cellStyle name="Comma 2 5 136" xfId="2652"/>
    <cellStyle name="Comma 2 5 137" xfId="2653"/>
    <cellStyle name="Comma 2 5 138" xfId="2654"/>
    <cellStyle name="Comma 2 5 139" xfId="2655"/>
    <cellStyle name="Comma 2 5 14" xfId="2656"/>
    <cellStyle name="Comma 2 5 140" xfId="2657"/>
    <cellStyle name="Comma 2 5 141" xfId="2658"/>
    <cellStyle name="Comma 2 5 142" xfId="2659"/>
    <cellStyle name="Comma 2 5 143" xfId="2660"/>
    <cellStyle name="Comma 2 5 144" xfId="2661"/>
    <cellStyle name="Comma 2 5 145" xfId="2662"/>
    <cellStyle name="Comma 2 5 146" xfId="2663"/>
    <cellStyle name="Comma 2 5 147" xfId="2664"/>
    <cellStyle name="Comma 2 5 148" xfId="2665"/>
    <cellStyle name="Comma 2 5 149" xfId="2666"/>
    <cellStyle name="Comma 2 5 15" xfId="2667"/>
    <cellStyle name="Comma 2 5 150" xfId="2668"/>
    <cellStyle name="Comma 2 5 151" xfId="2669"/>
    <cellStyle name="Comma 2 5 152" xfId="2670"/>
    <cellStyle name="Comma 2 5 153" xfId="2671"/>
    <cellStyle name="Comma 2 5 154" xfId="2672"/>
    <cellStyle name="Comma 2 5 155" xfId="2673"/>
    <cellStyle name="Comma 2 5 156" xfId="2674"/>
    <cellStyle name="Comma 2 5 157" xfId="2675"/>
    <cellStyle name="Comma 2 5 158" xfId="2676"/>
    <cellStyle name="Comma 2 5 159" xfId="2677"/>
    <cellStyle name="Comma 2 5 16" xfId="2678"/>
    <cellStyle name="Comma 2 5 160" xfId="2679"/>
    <cellStyle name="Comma 2 5 161" xfId="2680"/>
    <cellStyle name="Comma 2 5 162" xfId="2681"/>
    <cellStyle name="Comma 2 5 163" xfId="2682"/>
    <cellStyle name="Comma 2 5 164" xfId="2683"/>
    <cellStyle name="Comma 2 5 165" xfId="2684"/>
    <cellStyle name="Comma 2 5 166" xfId="2685"/>
    <cellStyle name="Comma 2 5 167" xfId="2686"/>
    <cellStyle name="Comma 2 5 168" xfId="2687"/>
    <cellStyle name="Comma 2 5 169" xfId="2688"/>
    <cellStyle name="Comma 2 5 17" xfId="2689"/>
    <cellStyle name="Comma 2 5 170" xfId="2690"/>
    <cellStyle name="Comma 2 5 171" xfId="2691"/>
    <cellStyle name="Comma 2 5 172" xfId="2692"/>
    <cellStyle name="Comma 2 5 173" xfId="2693"/>
    <cellStyle name="Comma 2 5 174" xfId="2694"/>
    <cellStyle name="Comma 2 5 175" xfId="2695"/>
    <cellStyle name="Comma 2 5 176" xfId="2696"/>
    <cellStyle name="Comma 2 5 177" xfId="2697"/>
    <cellStyle name="Comma 2 5 178" xfId="2698"/>
    <cellStyle name="Comma 2 5 179" xfId="2699"/>
    <cellStyle name="Comma 2 5 18" xfId="2700"/>
    <cellStyle name="Comma 2 5 180" xfId="2701"/>
    <cellStyle name="Comma 2 5 181" xfId="2702"/>
    <cellStyle name="Comma 2 5 182" xfId="2703"/>
    <cellStyle name="Comma 2 5 183" xfId="2704"/>
    <cellStyle name="Comma 2 5 184" xfId="2705"/>
    <cellStyle name="Comma 2 5 185" xfId="2706"/>
    <cellStyle name="Comma 2 5 186" xfId="2707"/>
    <cellStyle name="Comma 2 5 187" xfId="2708"/>
    <cellStyle name="Comma 2 5 188" xfId="2709"/>
    <cellStyle name="Comma 2 5 189" xfId="2710"/>
    <cellStyle name="Comma 2 5 19" xfId="2711"/>
    <cellStyle name="Comma 2 5 190" xfId="2712"/>
    <cellStyle name="Comma 2 5 191" xfId="2713"/>
    <cellStyle name="Comma 2 5 192" xfId="2714"/>
    <cellStyle name="Comma 2 5 193" xfId="2715"/>
    <cellStyle name="Comma 2 5 194" xfId="2716"/>
    <cellStyle name="Comma 2 5 195" xfId="2717"/>
    <cellStyle name="Comma 2 5 2" xfId="177"/>
    <cellStyle name="Comma 2 5 2 2" xfId="2718"/>
    <cellStyle name="Comma 2 5 20" xfId="2719"/>
    <cellStyle name="Comma 2 5 21" xfId="2720"/>
    <cellStyle name="Comma 2 5 22" xfId="2721"/>
    <cellStyle name="Comma 2 5 23" xfId="2722"/>
    <cellStyle name="Comma 2 5 24" xfId="2723"/>
    <cellStyle name="Comma 2 5 25" xfId="2724"/>
    <cellStyle name="Comma 2 5 26" xfId="2725"/>
    <cellStyle name="Comma 2 5 27" xfId="2726"/>
    <cellStyle name="Comma 2 5 28" xfId="2727"/>
    <cellStyle name="Comma 2 5 29" xfId="2728"/>
    <cellStyle name="Comma 2 5 3" xfId="2729"/>
    <cellStyle name="Comma 2 5 30" xfId="2730"/>
    <cellStyle name="Comma 2 5 31" xfId="2731"/>
    <cellStyle name="Comma 2 5 32" xfId="2732"/>
    <cellStyle name="Comma 2 5 33" xfId="2733"/>
    <cellStyle name="Comma 2 5 34" xfId="2734"/>
    <cellStyle name="Comma 2 5 35" xfId="2735"/>
    <cellStyle name="Comma 2 5 36" xfId="2736"/>
    <cellStyle name="Comma 2 5 37" xfId="2737"/>
    <cellStyle name="Comma 2 5 38" xfId="2738"/>
    <cellStyle name="Comma 2 5 39" xfId="2739"/>
    <cellStyle name="Comma 2 5 4" xfId="2740"/>
    <cellStyle name="Comma 2 5 40" xfId="2741"/>
    <cellStyle name="Comma 2 5 41" xfId="2742"/>
    <cellStyle name="Comma 2 5 42" xfId="2743"/>
    <cellStyle name="Comma 2 5 43" xfId="2744"/>
    <cellStyle name="Comma 2 5 44" xfId="2745"/>
    <cellStyle name="Comma 2 5 45" xfId="2746"/>
    <cellStyle name="Comma 2 5 46" xfId="2747"/>
    <cellStyle name="Comma 2 5 47" xfId="2748"/>
    <cellStyle name="Comma 2 5 48" xfId="2749"/>
    <cellStyle name="Comma 2 5 49" xfId="2750"/>
    <cellStyle name="Comma 2 5 5" xfId="2751"/>
    <cellStyle name="Comma 2 5 50" xfId="2752"/>
    <cellStyle name="Comma 2 5 51" xfId="2753"/>
    <cellStyle name="Comma 2 5 52" xfId="2754"/>
    <cellStyle name="Comma 2 5 53" xfId="2755"/>
    <cellStyle name="Comma 2 5 54" xfId="2756"/>
    <cellStyle name="Comma 2 5 55" xfId="2757"/>
    <cellStyle name="Comma 2 5 56" xfId="2758"/>
    <cellStyle name="Comma 2 5 57" xfId="2759"/>
    <cellStyle name="Comma 2 5 58" xfId="2760"/>
    <cellStyle name="Comma 2 5 59" xfId="2761"/>
    <cellStyle name="Comma 2 5 6" xfId="2762"/>
    <cellStyle name="Comma 2 5 60" xfId="2763"/>
    <cellStyle name="Comma 2 5 61" xfId="2764"/>
    <cellStyle name="Comma 2 5 62" xfId="2765"/>
    <cellStyle name="Comma 2 5 63" xfId="2766"/>
    <cellStyle name="Comma 2 5 64" xfId="2767"/>
    <cellStyle name="Comma 2 5 65" xfId="2768"/>
    <cellStyle name="Comma 2 5 66" xfId="2769"/>
    <cellStyle name="Comma 2 5 67" xfId="2770"/>
    <cellStyle name="Comma 2 5 68" xfId="2771"/>
    <cellStyle name="Comma 2 5 69" xfId="2772"/>
    <cellStyle name="Comma 2 5 7" xfId="2773"/>
    <cellStyle name="Comma 2 5 70" xfId="2774"/>
    <cellStyle name="Comma 2 5 71" xfId="2775"/>
    <cellStyle name="Comma 2 5 72" xfId="2776"/>
    <cellStyle name="Comma 2 5 73" xfId="2777"/>
    <cellStyle name="Comma 2 5 74" xfId="2778"/>
    <cellStyle name="Comma 2 5 75" xfId="2779"/>
    <cellStyle name="Comma 2 5 76" xfId="2780"/>
    <cellStyle name="Comma 2 5 77" xfId="2781"/>
    <cellStyle name="Comma 2 5 78" xfId="2782"/>
    <cellStyle name="Comma 2 5 79" xfId="2783"/>
    <cellStyle name="Comma 2 5 8" xfId="2784"/>
    <cellStyle name="Comma 2 5 80" xfId="2785"/>
    <cellStyle name="Comma 2 5 81" xfId="2786"/>
    <cellStyle name="Comma 2 5 82" xfId="2787"/>
    <cellStyle name="Comma 2 5 83" xfId="2788"/>
    <cellStyle name="Comma 2 5 84" xfId="2789"/>
    <cellStyle name="Comma 2 5 85" xfId="2790"/>
    <cellStyle name="Comma 2 5 86" xfId="2791"/>
    <cellStyle name="Comma 2 5 87" xfId="2792"/>
    <cellStyle name="Comma 2 5 88" xfId="2793"/>
    <cellStyle name="Comma 2 5 89" xfId="2794"/>
    <cellStyle name="Comma 2 5 9" xfId="2795"/>
    <cellStyle name="Comma 2 5 90" xfId="2796"/>
    <cellStyle name="Comma 2 5 91" xfId="2797"/>
    <cellStyle name="Comma 2 5 92" xfId="2798"/>
    <cellStyle name="Comma 2 5 93" xfId="2799"/>
    <cellStyle name="Comma 2 5 94" xfId="2800"/>
    <cellStyle name="Comma 2 5 95" xfId="2801"/>
    <cellStyle name="Comma 2 5 96" xfId="2802"/>
    <cellStyle name="Comma 2 5 97" xfId="2803"/>
    <cellStyle name="Comma 2 5 98" xfId="2804"/>
    <cellStyle name="Comma 2 5 99" xfId="2805"/>
    <cellStyle name="Comma 2 50" xfId="2806"/>
    <cellStyle name="Comma 2 50 2" xfId="2807"/>
    <cellStyle name="Comma 2 50 3" xfId="2808"/>
    <cellStyle name="Comma 2 51" xfId="2809"/>
    <cellStyle name="Comma 2 51 2" xfId="2810"/>
    <cellStyle name="Comma 2 51 3" xfId="2811"/>
    <cellStyle name="Comma 2 52" xfId="2812"/>
    <cellStyle name="Comma 2 52 2" xfId="2813"/>
    <cellStyle name="Comma 2 52 3" xfId="2814"/>
    <cellStyle name="Comma 2 53" xfId="2815"/>
    <cellStyle name="Comma 2 53 2" xfId="2816"/>
    <cellStyle name="Comma 2 53 3" xfId="2817"/>
    <cellStyle name="Comma 2 54" xfId="2818"/>
    <cellStyle name="Comma 2 54 2" xfId="2819"/>
    <cellStyle name="Comma 2 54 3" xfId="2820"/>
    <cellStyle name="Comma 2 55" xfId="2821"/>
    <cellStyle name="Comma 2 55 2" xfId="2822"/>
    <cellStyle name="Comma 2 55 3" xfId="2823"/>
    <cellStyle name="Comma 2 56" xfId="2824"/>
    <cellStyle name="Comma 2 56 2" xfId="2825"/>
    <cellStyle name="Comma 2 56 3" xfId="2826"/>
    <cellStyle name="Comma 2 57" xfId="2827"/>
    <cellStyle name="Comma 2 57 2" xfId="2828"/>
    <cellStyle name="Comma 2 57 3" xfId="2829"/>
    <cellStyle name="Comma 2 58" xfId="2830"/>
    <cellStyle name="Comma 2 58 2" xfId="2831"/>
    <cellStyle name="Comma 2 58 3" xfId="2832"/>
    <cellStyle name="Comma 2 59" xfId="2833"/>
    <cellStyle name="Comma 2 59 2" xfId="2834"/>
    <cellStyle name="Comma 2 59 3" xfId="2835"/>
    <cellStyle name="Comma 2 6" xfId="23"/>
    <cellStyle name="Comma 2 6 10" xfId="2836"/>
    <cellStyle name="Comma 2 6 100" xfId="2837"/>
    <cellStyle name="Comma 2 6 101" xfId="2838"/>
    <cellStyle name="Comma 2 6 102" xfId="2839"/>
    <cellStyle name="Comma 2 6 103" xfId="2840"/>
    <cellStyle name="Comma 2 6 104" xfId="2841"/>
    <cellStyle name="Comma 2 6 105" xfId="2842"/>
    <cellStyle name="Comma 2 6 106" xfId="2843"/>
    <cellStyle name="Comma 2 6 107" xfId="2844"/>
    <cellStyle name="Comma 2 6 108" xfId="2845"/>
    <cellStyle name="Comma 2 6 109" xfId="2846"/>
    <cellStyle name="Comma 2 6 11" xfId="2847"/>
    <cellStyle name="Comma 2 6 110" xfId="2848"/>
    <cellStyle name="Comma 2 6 111" xfId="2849"/>
    <cellStyle name="Comma 2 6 112" xfId="2850"/>
    <cellStyle name="Comma 2 6 113" xfId="2851"/>
    <cellStyle name="Comma 2 6 114" xfId="2852"/>
    <cellStyle name="Comma 2 6 115" xfId="2853"/>
    <cellStyle name="Comma 2 6 116" xfId="2854"/>
    <cellStyle name="Comma 2 6 117" xfId="2855"/>
    <cellStyle name="Comma 2 6 118" xfId="2856"/>
    <cellStyle name="Comma 2 6 119" xfId="2857"/>
    <cellStyle name="Comma 2 6 12" xfId="2858"/>
    <cellStyle name="Comma 2 6 120" xfId="2859"/>
    <cellStyle name="Comma 2 6 121" xfId="2860"/>
    <cellStyle name="Comma 2 6 122" xfId="2861"/>
    <cellStyle name="Comma 2 6 123" xfId="2862"/>
    <cellStyle name="Comma 2 6 124" xfId="2863"/>
    <cellStyle name="Comma 2 6 125" xfId="2864"/>
    <cellStyle name="Comma 2 6 126" xfId="2865"/>
    <cellStyle name="Comma 2 6 127" xfId="2866"/>
    <cellStyle name="Comma 2 6 128" xfId="2867"/>
    <cellStyle name="Comma 2 6 129" xfId="2868"/>
    <cellStyle name="Comma 2 6 13" xfId="2869"/>
    <cellStyle name="Comma 2 6 130" xfId="2870"/>
    <cellStyle name="Comma 2 6 131" xfId="2871"/>
    <cellStyle name="Comma 2 6 14" xfId="2872"/>
    <cellStyle name="Comma 2 6 15" xfId="2873"/>
    <cellStyle name="Comma 2 6 16" xfId="2874"/>
    <cellStyle name="Comma 2 6 17" xfId="2875"/>
    <cellStyle name="Comma 2 6 18" xfId="2876"/>
    <cellStyle name="Comma 2 6 19" xfId="2877"/>
    <cellStyle name="Comma 2 6 2" xfId="2878"/>
    <cellStyle name="Comma 2 6 20" xfId="2879"/>
    <cellStyle name="Comma 2 6 21" xfId="2880"/>
    <cellStyle name="Comma 2 6 22" xfId="2881"/>
    <cellStyle name="Comma 2 6 23" xfId="2882"/>
    <cellStyle name="Comma 2 6 24" xfId="2883"/>
    <cellStyle name="Comma 2 6 25" xfId="2884"/>
    <cellStyle name="Comma 2 6 26" xfId="2885"/>
    <cellStyle name="Comma 2 6 27" xfId="2886"/>
    <cellStyle name="Comma 2 6 28" xfId="2887"/>
    <cellStyle name="Comma 2 6 29" xfId="2888"/>
    <cellStyle name="Comma 2 6 3" xfId="2889"/>
    <cellStyle name="Comma 2 6 30" xfId="2890"/>
    <cellStyle name="Comma 2 6 31" xfId="2891"/>
    <cellStyle name="Comma 2 6 32" xfId="2892"/>
    <cellStyle name="Comma 2 6 33" xfId="2893"/>
    <cellStyle name="Comma 2 6 34" xfId="2894"/>
    <cellStyle name="Comma 2 6 35" xfId="2895"/>
    <cellStyle name="Comma 2 6 36" xfId="2896"/>
    <cellStyle name="Comma 2 6 37" xfId="2897"/>
    <cellStyle name="Comma 2 6 38" xfId="2898"/>
    <cellStyle name="Comma 2 6 39" xfId="2899"/>
    <cellStyle name="Comma 2 6 4" xfId="2900"/>
    <cellStyle name="Comma 2 6 40" xfId="2901"/>
    <cellStyle name="Comma 2 6 41" xfId="2902"/>
    <cellStyle name="Comma 2 6 42" xfId="2903"/>
    <cellStyle name="Comma 2 6 43" xfId="2904"/>
    <cellStyle name="Comma 2 6 44" xfId="2905"/>
    <cellStyle name="Comma 2 6 45" xfId="2906"/>
    <cellStyle name="Comma 2 6 46" xfId="2907"/>
    <cellStyle name="Comma 2 6 47" xfId="2908"/>
    <cellStyle name="Comma 2 6 48" xfId="2909"/>
    <cellStyle name="Comma 2 6 49" xfId="2910"/>
    <cellStyle name="Comma 2 6 5" xfId="2911"/>
    <cellStyle name="Comma 2 6 50" xfId="2912"/>
    <cellStyle name="Comma 2 6 51" xfId="2913"/>
    <cellStyle name="Comma 2 6 52" xfId="2914"/>
    <cellStyle name="Comma 2 6 53" xfId="2915"/>
    <cellStyle name="Comma 2 6 54" xfId="2916"/>
    <cellStyle name="Comma 2 6 55" xfId="2917"/>
    <cellStyle name="Comma 2 6 56" xfId="2918"/>
    <cellStyle name="Comma 2 6 57" xfId="2919"/>
    <cellStyle name="Comma 2 6 58" xfId="2920"/>
    <cellStyle name="Comma 2 6 59" xfId="2921"/>
    <cellStyle name="Comma 2 6 6" xfId="2922"/>
    <cellStyle name="Comma 2 6 60" xfId="2923"/>
    <cellStyle name="Comma 2 6 61" xfId="2924"/>
    <cellStyle name="Comma 2 6 62" xfId="2925"/>
    <cellStyle name="Comma 2 6 63" xfId="2926"/>
    <cellStyle name="Comma 2 6 64" xfId="2927"/>
    <cellStyle name="Comma 2 6 65" xfId="2928"/>
    <cellStyle name="Comma 2 6 66" xfId="2929"/>
    <cellStyle name="Comma 2 6 67" xfId="2930"/>
    <cellStyle name="Comma 2 6 68" xfId="2931"/>
    <cellStyle name="Comma 2 6 69" xfId="2932"/>
    <cellStyle name="Comma 2 6 7" xfId="2933"/>
    <cellStyle name="Comma 2 6 70" xfId="2934"/>
    <cellStyle name="Comma 2 6 71" xfId="2935"/>
    <cellStyle name="Comma 2 6 72" xfId="2936"/>
    <cellStyle name="Comma 2 6 73" xfId="2937"/>
    <cellStyle name="Comma 2 6 74" xfId="2938"/>
    <cellStyle name="Comma 2 6 75" xfId="2939"/>
    <cellStyle name="Comma 2 6 76" xfId="2940"/>
    <cellStyle name="Comma 2 6 77" xfId="2941"/>
    <cellStyle name="Comma 2 6 78" xfId="2942"/>
    <cellStyle name="Comma 2 6 79" xfId="2943"/>
    <cellStyle name="Comma 2 6 8" xfId="2944"/>
    <cellStyle name="Comma 2 6 80" xfId="2945"/>
    <cellStyle name="Comma 2 6 81" xfId="2946"/>
    <cellStyle name="Comma 2 6 82" xfId="2947"/>
    <cellStyle name="Comma 2 6 83" xfId="2948"/>
    <cellStyle name="Comma 2 6 84" xfId="2949"/>
    <cellStyle name="Comma 2 6 85" xfId="2950"/>
    <cellStyle name="Comma 2 6 86" xfId="2951"/>
    <cellStyle name="Comma 2 6 87" xfId="2952"/>
    <cellStyle name="Comma 2 6 88" xfId="2953"/>
    <cellStyle name="Comma 2 6 89" xfId="2954"/>
    <cellStyle name="Comma 2 6 9" xfId="2955"/>
    <cellStyle name="Comma 2 6 90" xfId="2956"/>
    <cellStyle name="Comma 2 6 91" xfId="2957"/>
    <cellStyle name="Comma 2 6 92" xfId="2958"/>
    <cellStyle name="Comma 2 6 93" xfId="2959"/>
    <cellStyle name="Comma 2 6 94" xfId="2960"/>
    <cellStyle name="Comma 2 6 95" xfId="2961"/>
    <cellStyle name="Comma 2 6 96" xfId="2962"/>
    <cellStyle name="Comma 2 6 97" xfId="2963"/>
    <cellStyle name="Comma 2 6 98" xfId="2964"/>
    <cellStyle name="Comma 2 6 99" xfId="2965"/>
    <cellStyle name="Comma 2 60" xfId="2966"/>
    <cellStyle name="Comma 2 60 2" xfId="2967"/>
    <cellStyle name="Comma 2 60 3" xfId="2968"/>
    <cellStyle name="Comma 2 61" xfId="2969"/>
    <cellStyle name="Comma 2 61 2" xfId="2970"/>
    <cellStyle name="Comma 2 61 3" xfId="2971"/>
    <cellStyle name="Comma 2 62" xfId="2972"/>
    <cellStyle name="Comma 2 62 2" xfId="2973"/>
    <cellStyle name="Comma 2 62 3" xfId="2974"/>
    <cellStyle name="Comma 2 63" xfId="2975"/>
    <cellStyle name="Comma 2 63 2" xfId="2976"/>
    <cellStyle name="Comma 2 63 3" xfId="2977"/>
    <cellStyle name="Comma 2 64" xfId="2978"/>
    <cellStyle name="Comma 2 64 2" xfId="2979"/>
    <cellStyle name="Comma 2 64 3" xfId="2980"/>
    <cellStyle name="Comma 2 65" xfId="2981"/>
    <cellStyle name="Comma 2 65 2" xfId="2982"/>
    <cellStyle name="Comma 2 65 3" xfId="2983"/>
    <cellStyle name="Comma 2 66" xfId="2984"/>
    <cellStyle name="Comma 2 66 2" xfId="2985"/>
    <cellStyle name="Comma 2 66 3" xfId="2986"/>
    <cellStyle name="Comma 2 67" xfId="2987"/>
    <cellStyle name="Comma 2 67 2" xfId="2988"/>
    <cellStyle name="Comma 2 67 3" xfId="2989"/>
    <cellStyle name="Comma 2 68" xfId="2990"/>
    <cellStyle name="Comma 2 68 2" xfId="2991"/>
    <cellStyle name="Comma 2 68 3" xfId="2992"/>
    <cellStyle name="Comma 2 69" xfId="2993"/>
    <cellStyle name="Comma 2 69 2" xfId="2994"/>
    <cellStyle name="Comma 2 69 3" xfId="2995"/>
    <cellStyle name="Comma 2 7" xfId="2996"/>
    <cellStyle name="Comma 2 7 10" xfId="2997"/>
    <cellStyle name="Comma 2 7 100" xfId="2998"/>
    <cellStyle name="Comma 2 7 101" xfId="2999"/>
    <cellStyle name="Comma 2 7 102" xfId="3000"/>
    <cellStyle name="Comma 2 7 103" xfId="3001"/>
    <cellStyle name="Comma 2 7 104" xfId="3002"/>
    <cellStyle name="Comma 2 7 105" xfId="3003"/>
    <cellStyle name="Comma 2 7 106" xfId="3004"/>
    <cellStyle name="Comma 2 7 107" xfId="3005"/>
    <cellStyle name="Comma 2 7 108" xfId="3006"/>
    <cellStyle name="Comma 2 7 109" xfId="3007"/>
    <cellStyle name="Comma 2 7 11" xfId="3008"/>
    <cellStyle name="Comma 2 7 110" xfId="3009"/>
    <cellStyle name="Comma 2 7 12" xfId="3010"/>
    <cellStyle name="Comma 2 7 13" xfId="3011"/>
    <cellStyle name="Comma 2 7 14" xfId="3012"/>
    <cellStyle name="Comma 2 7 15" xfId="3013"/>
    <cellStyle name="Comma 2 7 16" xfId="3014"/>
    <cellStyle name="Comma 2 7 17" xfId="3015"/>
    <cellStyle name="Comma 2 7 18" xfId="3016"/>
    <cellStyle name="Comma 2 7 19" xfId="3017"/>
    <cellStyle name="Comma 2 7 2" xfId="3018"/>
    <cellStyle name="Comma 2 7 20" xfId="3019"/>
    <cellStyle name="Comma 2 7 21" xfId="3020"/>
    <cellStyle name="Comma 2 7 22" xfId="3021"/>
    <cellStyle name="Comma 2 7 23" xfId="3022"/>
    <cellStyle name="Comma 2 7 24" xfId="3023"/>
    <cellStyle name="Comma 2 7 25" xfId="3024"/>
    <cellStyle name="Comma 2 7 26" xfId="3025"/>
    <cellStyle name="Comma 2 7 27" xfId="3026"/>
    <cellStyle name="Comma 2 7 28" xfId="3027"/>
    <cellStyle name="Comma 2 7 29" xfId="3028"/>
    <cellStyle name="Comma 2 7 3" xfId="3029"/>
    <cellStyle name="Comma 2 7 30" xfId="3030"/>
    <cellStyle name="Comma 2 7 31" xfId="3031"/>
    <cellStyle name="Comma 2 7 32" xfId="3032"/>
    <cellStyle name="Comma 2 7 33" xfId="3033"/>
    <cellStyle name="Comma 2 7 34" xfId="3034"/>
    <cellStyle name="Comma 2 7 35" xfId="3035"/>
    <cellStyle name="Comma 2 7 36" xfId="3036"/>
    <cellStyle name="Comma 2 7 37" xfId="3037"/>
    <cellStyle name="Comma 2 7 38" xfId="3038"/>
    <cellStyle name="Comma 2 7 39" xfId="3039"/>
    <cellStyle name="Comma 2 7 4" xfId="3040"/>
    <cellStyle name="Comma 2 7 40" xfId="3041"/>
    <cellStyle name="Comma 2 7 41" xfId="3042"/>
    <cellStyle name="Comma 2 7 42" xfId="3043"/>
    <cellStyle name="Comma 2 7 43" xfId="3044"/>
    <cellStyle name="Comma 2 7 44" xfId="3045"/>
    <cellStyle name="Comma 2 7 45" xfId="3046"/>
    <cellStyle name="Comma 2 7 46" xfId="3047"/>
    <cellStyle name="Comma 2 7 47" xfId="3048"/>
    <cellStyle name="Comma 2 7 48" xfId="3049"/>
    <cellStyle name="Comma 2 7 49" xfId="3050"/>
    <cellStyle name="Comma 2 7 5" xfId="3051"/>
    <cellStyle name="Comma 2 7 50" xfId="3052"/>
    <cellStyle name="Comma 2 7 51" xfId="3053"/>
    <cellStyle name="Comma 2 7 52" xfId="3054"/>
    <cellStyle name="Comma 2 7 53" xfId="3055"/>
    <cellStyle name="Comma 2 7 54" xfId="3056"/>
    <cellStyle name="Comma 2 7 55" xfId="3057"/>
    <cellStyle name="Comma 2 7 56" xfId="3058"/>
    <cellStyle name="Comma 2 7 57" xfId="3059"/>
    <cellStyle name="Comma 2 7 58" xfId="3060"/>
    <cellStyle name="Comma 2 7 59" xfId="3061"/>
    <cellStyle name="Comma 2 7 6" xfId="3062"/>
    <cellStyle name="Comma 2 7 60" xfId="3063"/>
    <cellStyle name="Comma 2 7 61" xfId="3064"/>
    <cellStyle name="Comma 2 7 62" xfId="3065"/>
    <cellStyle name="Comma 2 7 63" xfId="3066"/>
    <cellStyle name="Comma 2 7 64" xfId="3067"/>
    <cellStyle name="Comma 2 7 65" xfId="3068"/>
    <cellStyle name="Comma 2 7 66" xfId="3069"/>
    <cellStyle name="Comma 2 7 67" xfId="3070"/>
    <cellStyle name="Comma 2 7 68" xfId="3071"/>
    <cellStyle name="Comma 2 7 69" xfId="3072"/>
    <cellStyle name="Comma 2 7 7" xfId="3073"/>
    <cellStyle name="Comma 2 7 70" xfId="3074"/>
    <cellStyle name="Comma 2 7 71" xfId="3075"/>
    <cellStyle name="Comma 2 7 72" xfId="3076"/>
    <cellStyle name="Comma 2 7 73" xfId="3077"/>
    <cellStyle name="Comma 2 7 74" xfId="3078"/>
    <cellStyle name="Comma 2 7 75" xfId="3079"/>
    <cellStyle name="Comma 2 7 76" xfId="3080"/>
    <cellStyle name="Comma 2 7 77" xfId="3081"/>
    <cellStyle name="Comma 2 7 78" xfId="3082"/>
    <cellStyle name="Comma 2 7 79" xfId="3083"/>
    <cellStyle name="Comma 2 7 8" xfId="3084"/>
    <cellStyle name="Comma 2 7 80" xfId="3085"/>
    <cellStyle name="Comma 2 7 81" xfId="3086"/>
    <cellStyle name="Comma 2 7 82" xfId="3087"/>
    <cellStyle name="Comma 2 7 83" xfId="3088"/>
    <cellStyle name="Comma 2 7 84" xfId="3089"/>
    <cellStyle name="Comma 2 7 85" xfId="3090"/>
    <cellStyle name="Comma 2 7 86" xfId="3091"/>
    <cellStyle name="Comma 2 7 87" xfId="3092"/>
    <cellStyle name="Comma 2 7 88" xfId="3093"/>
    <cellStyle name="Comma 2 7 89" xfId="3094"/>
    <cellStyle name="Comma 2 7 9" xfId="3095"/>
    <cellStyle name="Comma 2 7 90" xfId="3096"/>
    <cellStyle name="Comma 2 7 91" xfId="3097"/>
    <cellStyle name="Comma 2 7 92" xfId="3098"/>
    <cellStyle name="Comma 2 7 93" xfId="3099"/>
    <cellStyle name="Comma 2 7 94" xfId="3100"/>
    <cellStyle name="Comma 2 7 95" xfId="3101"/>
    <cellStyle name="Comma 2 7 96" xfId="3102"/>
    <cellStyle name="Comma 2 7 97" xfId="3103"/>
    <cellStyle name="Comma 2 7 98" xfId="3104"/>
    <cellStyle name="Comma 2 7 99" xfId="3105"/>
    <cellStyle name="Comma 2 70" xfId="3106"/>
    <cellStyle name="Comma 2 70 2" xfId="3107"/>
    <cellStyle name="Comma 2 70 3" xfId="3108"/>
    <cellStyle name="Comma 2 71" xfId="3109"/>
    <cellStyle name="Comma 2 71 2" xfId="3110"/>
    <cellStyle name="Comma 2 71 3" xfId="3111"/>
    <cellStyle name="Comma 2 72" xfId="3112"/>
    <cellStyle name="Comma 2 72 2" xfId="3113"/>
    <cellStyle name="Comma 2 72 3" xfId="3114"/>
    <cellStyle name="Comma 2 73" xfId="3115"/>
    <cellStyle name="Comma 2 73 2" xfId="3116"/>
    <cellStyle name="Comma 2 73 3" xfId="3117"/>
    <cellStyle name="Comma 2 74" xfId="3118"/>
    <cellStyle name="Comma 2 74 2" xfId="3119"/>
    <cellStyle name="Comma 2 74 3" xfId="3120"/>
    <cellStyle name="Comma 2 75" xfId="3121"/>
    <cellStyle name="Comma 2 75 2" xfId="3122"/>
    <cellStyle name="Comma 2 75 3" xfId="3123"/>
    <cellStyle name="Comma 2 76" xfId="3124"/>
    <cellStyle name="Comma 2 76 2" xfId="3125"/>
    <cellStyle name="Comma 2 76 3" xfId="3126"/>
    <cellStyle name="Comma 2 77" xfId="3127"/>
    <cellStyle name="Comma 2 77 2" xfId="3128"/>
    <cellStyle name="Comma 2 77 3" xfId="3129"/>
    <cellStyle name="Comma 2 78" xfId="3130"/>
    <cellStyle name="Comma 2 78 2" xfId="3131"/>
    <cellStyle name="Comma 2 78 3" xfId="3132"/>
    <cellStyle name="Comma 2 79" xfId="3133"/>
    <cellStyle name="Comma 2 79 2" xfId="3134"/>
    <cellStyle name="Comma 2 79 3" xfId="3135"/>
    <cellStyle name="Comma 2 8" xfId="3136"/>
    <cellStyle name="Comma 2 8 2" xfId="3137"/>
    <cellStyle name="Comma 2 8 3" xfId="3138"/>
    <cellStyle name="Comma 2 8 4" xfId="3139"/>
    <cellStyle name="Comma 2 80" xfId="3140"/>
    <cellStyle name="Comma 2 80 2" xfId="3141"/>
    <cellStyle name="Comma 2 80 3" xfId="3142"/>
    <cellStyle name="Comma 2 81" xfId="3143"/>
    <cellStyle name="Comma 2 81 2" xfId="3144"/>
    <cellStyle name="Comma 2 81 3" xfId="3145"/>
    <cellStyle name="Comma 2 82" xfId="3146"/>
    <cellStyle name="Comma 2 82 2" xfId="3147"/>
    <cellStyle name="Comma 2 82 3" xfId="3148"/>
    <cellStyle name="Comma 2 83" xfId="3149"/>
    <cellStyle name="Comma 2 83 2" xfId="3150"/>
    <cellStyle name="Comma 2 83 3" xfId="3151"/>
    <cellStyle name="Comma 2 84" xfId="3152"/>
    <cellStyle name="Comma 2 84 2" xfId="3153"/>
    <cellStyle name="Comma 2 84 3" xfId="3154"/>
    <cellStyle name="Comma 2 85" xfId="3155"/>
    <cellStyle name="Comma 2 85 2" xfId="3156"/>
    <cellStyle name="Comma 2 85 3" xfId="3157"/>
    <cellStyle name="Comma 2 86" xfId="3158"/>
    <cellStyle name="Comma 2 86 2" xfId="3159"/>
    <cellStyle name="Comma 2 86 3" xfId="3160"/>
    <cellStyle name="Comma 2 87" xfId="3161"/>
    <cellStyle name="Comma 2 87 2" xfId="3162"/>
    <cellStyle name="Comma 2 87 3" xfId="3163"/>
    <cellStyle name="Comma 2 88" xfId="3164"/>
    <cellStyle name="Comma 2 88 2" xfId="3165"/>
    <cellStyle name="Comma 2 88 3" xfId="3166"/>
    <cellStyle name="Comma 2 89" xfId="3167"/>
    <cellStyle name="Comma 2 89 2" xfId="3168"/>
    <cellStyle name="Comma 2 89 3" xfId="3169"/>
    <cellStyle name="Comma 2 9" xfId="3170"/>
    <cellStyle name="Comma 2 9 2" xfId="3171"/>
    <cellStyle name="Comma 2 9 2 2" xfId="3172"/>
    <cellStyle name="Comma 2 9 3" xfId="3173"/>
    <cellStyle name="Comma 2 9 4" xfId="3174"/>
    <cellStyle name="Comma 2 90" xfId="3175"/>
    <cellStyle name="Comma 2 90 2" xfId="3176"/>
    <cellStyle name="Comma 2 90 3" xfId="3177"/>
    <cellStyle name="Comma 2 91" xfId="3178"/>
    <cellStyle name="Comma 2 91 2" xfId="3179"/>
    <cellStyle name="Comma 2 91 3" xfId="3180"/>
    <cellStyle name="Comma 2 92" xfId="3181"/>
    <cellStyle name="Comma 2 92 2" xfId="3182"/>
    <cellStyle name="Comma 2 92 3" xfId="3183"/>
    <cellStyle name="Comma 2 93" xfId="3184"/>
    <cellStyle name="Comma 2 93 2" xfId="3185"/>
    <cellStyle name="Comma 2 93 3" xfId="3186"/>
    <cellStyle name="Comma 2 94" xfId="3187"/>
    <cellStyle name="Comma 2 94 2" xfId="3188"/>
    <cellStyle name="Comma 2 94 3" xfId="3189"/>
    <cellStyle name="Comma 2 95" xfId="3190"/>
    <cellStyle name="Comma 2 95 2" xfId="3191"/>
    <cellStyle name="Comma 2 95 3" xfId="3192"/>
    <cellStyle name="Comma 2 96" xfId="3193"/>
    <cellStyle name="Comma 2 96 2" xfId="3194"/>
    <cellStyle name="Comma 2 96 3" xfId="3195"/>
    <cellStyle name="Comma 2 97" xfId="3196"/>
    <cellStyle name="Comma 2 97 2" xfId="3197"/>
    <cellStyle name="Comma 2 97 3" xfId="3198"/>
    <cellStyle name="Comma 2 98" xfId="3199"/>
    <cellStyle name="Comma 2 98 2" xfId="3200"/>
    <cellStyle name="Comma 2 98 3" xfId="3201"/>
    <cellStyle name="Comma 2 99" xfId="3202"/>
    <cellStyle name="Comma 2 99 2" xfId="3203"/>
    <cellStyle name="Comma 2 99 3" xfId="3204"/>
    <cellStyle name="Comma 20" xfId="3205"/>
    <cellStyle name="Comma 20 2" xfId="3206"/>
    <cellStyle name="Comma 20 3" xfId="3207"/>
    <cellStyle name="Comma 21" xfId="3208"/>
    <cellStyle name="Comma 21 2" xfId="3209"/>
    <cellStyle name="Comma 22" xfId="3210"/>
    <cellStyle name="Comma 22 2" xfId="3211"/>
    <cellStyle name="Comma 23" xfId="3212"/>
    <cellStyle name="Comma 23 2" xfId="3213"/>
    <cellStyle name="Comma 24" xfId="3214"/>
    <cellStyle name="Comma 24 2" xfId="3215"/>
    <cellStyle name="Comma 25" xfId="3216"/>
    <cellStyle name="Comma 25 2" xfId="3217"/>
    <cellStyle name="Comma 26" xfId="3218"/>
    <cellStyle name="Comma 26 2" xfId="3219"/>
    <cellStyle name="Comma 27" xfId="3220"/>
    <cellStyle name="Comma 27 2" xfId="3221"/>
    <cellStyle name="Comma 27 3" xfId="3222"/>
    <cellStyle name="Comma 28" xfId="3223"/>
    <cellStyle name="Comma 28 2" xfId="3224"/>
    <cellStyle name="Comma 29" xfId="3225"/>
    <cellStyle name="Comma 29 2" xfId="3226"/>
    <cellStyle name="Comma 3" xfId="7"/>
    <cellStyle name="Comma 3 10" xfId="3227"/>
    <cellStyle name="Comma 3 10 2" xfId="3228"/>
    <cellStyle name="Comma 3 10 3" xfId="3229"/>
    <cellStyle name="Comma 3 100" xfId="3230"/>
    <cellStyle name="Comma 3 100 2" xfId="3231"/>
    <cellStyle name="Comma 3 100 3" xfId="3232"/>
    <cellStyle name="Comma 3 101" xfId="3233"/>
    <cellStyle name="Comma 3 101 2" xfId="3234"/>
    <cellStyle name="Comma 3 101 3" xfId="3235"/>
    <cellStyle name="Comma 3 102" xfId="3236"/>
    <cellStyle name="Comma 3 102 2" xfId="3237"/>
    <cellStyle name="Comma 3 102 3" xfId="3238"/>
    <cellStyle name="Comma 3 103" xfId="3239"/>
    <cellStyle name="Comma 3 103 2" xfId="3240"/>
    <cellStyle name="Comma 3 103 3" xfId="3241"/>
    <cellStyle name="Comma 3 104" xfId="3242"/>
    <cellStyle name="Comma 3 104 2" xfId="3243"/>
    <cellStyle name="Comma 3 104 3" xfId="3244"/>
    <cellStyle name="Comma 3 105" xfId="3245"/>
    <cellStyle name="Comma 3 105 2" xfId="3246"/>
    <cellStyle name="Comma 3 105 3" xfId="3247"/>
    <cellStyle name="Comma 3 106" xfId="3248"/>
    <cellStyle name="Comma 3 106 2" xfId="3249"/>
    <cellStyle name="Comma 3 106 3" xfId="3250"/>
    <cellStyle name="Comma 3 107" xfId="3251"/>
    <cellStyle name="Comma 3 107 2" xfId="3252"/>
    <cellStyle name="Comma 3 107 3" xfId="3253"/>
    <cellStyle name="Comma 3 108" xfId="3254"/>
    <cellStyle name="Comma 3 109" xfId="3255"/>
    <cellStyle name="Comma 3 11" xfId="3256"/>
    <cellStyle name="Comma 3 11 2" xfId="3257"/>
    <cellStyle name="Comma 3 11 3" xfId="3258"/>
    <cellStyle name="Comma 3 110" xfId="3259"/>
    <cellStyle name="Comma 3 111" xfId="3260"/>
    <cellStyle name="Comma 3 112" xfId="3261"/>
    <cellStyle name="Comma 3 113" xfId="3262"/>
    <cellStyle name="Comma 3 114" xfId="3263"/>
    <cellStyle name="Comma 3 115" xfId="3264"/>
    <cellStyle name="Comma 3 116" xfId="3265"/>
    <cellStyle name="Comma 3 117" xfId="3266"/>
    <cellStyle name="Comma 3 118" xfId="3267"/>
    <cellStyle name="Comma 3 119" xfId="3268"/>
    <cellStyle name="Comma 3 12" xfId="3269"/>
    <cellStyle name="Comma 3 12 2" xfId="3270"/>
    <cellStyle name="Comma 3 12 3" xfId="3271"/>
    <cellStyle name="Comma 3 120" xfId="3272"/>
    <cellStyle name="Comma 3 121" xfId="3273"/>
    <cellStyle name="Comma 3 122" xfId="3274"/>
    <cellStyle name="Comma 3 123" xfId="3275"/>
    <cellStyle name="Comma 3 124" xfId="3276"/>
    <cellStyle name="Comma 3 125" xfId="3277"/>
    <cellStyle name="Comma 3 126" xfId="3278"/>
    <cellStyle name="Comma 3 127" xfId="3279"/>
    <cellStyle name="Comma 3 128" xfId="3280"/>
    <cellStyle name="Comma 3 129" xfId="3281"/>
    <cellStyle name="Comma 3 13" xfId="3282"/>
    <cellStyle name="Comma 3 13 2" xfId="3283"/>
    <cellStyle name="Comma 3 13 3" xfId="3284"/>
    <cellStyle name="Comma 3 130" xfId="3285"/>
    <cellStyle name="Comma 3 131" xfId="3286"/>
    <cellStyle name="Comma 3 132" xfId="3287"/>
    <cellStyle name="Comma 3 133" xfId="3288"/>
    <cellStyle name="Comma 3 134" xfId="3289"/>
    <cellStyle name="Comma 3 135" xfId="3290"/>
    <cellStyle name="Comma 3 136" xfId="3291"/>
    <cellStyle name="Comma 3 137" xfId="3292"/>
    <cellStyle name="Comma 3 138" xfId="3293"/>
    <cellStyle name="Comma 3 139" xfId="3294"/>
    <cellStyle name="Comma 3 14" xfId="3295"/>
    <cellStyle name="Comma 3 14 2" xfId="3296"/>
    <cellStyle name="Comma 3 14 3" xfId="3297"/>
    <cellStyle name="Comma 3 140" xfId="3298"/>
    <cellStyle name="Comma 3 141" xfId="3299"/>
    <cellStyle name="Comma 3 142" xfId="3300"/>
    <cellStyle name="Comma 3 143" xfId="3301"/>
    <cellStyle name="Comma 3 144" xfId="3302"/>
    <cellStyle name="Comma 3 145" xfId="3303"/>
    <cellStyle name="Comma 3 146" xfId="3304"/>
    <cellStyle name="Comma 3 147" xfId="3305"/>
    <cellStyle name="Comma 3 148" xfId="3306"/>
    <cellStyle name="Comma 3 149" xfId="3307"/>
    <cellStyle name="Comma 3 15" xfId="3308"/>
    <cellStyle name="Comma 3 15 2" xfId="3309"/>
    <cellStyle name="Comma 3 15 3" xfId="3310"/>
    <cellStyle name="Comma 3 150" xfId="3311"/>
    <cellStyle name="Comma 3 151" xfId="3312"/>
    <cellStyle name="Comma 3 152" xfId="3313"/>
    <cellStyle name="Comma 3 153" xfId="3314"/>
    <cellStyle name="Comma 3 154" xfId="3315"/>
    <cellStyle name="Comma 3 155" xfId="3316"/>
    <cellStyle name="Comma 3 156" xfId="3317"/>
    <cellStyle name="Comma 3 157" xfId="3318"/>
    <cellStyle name="Comma 3 158" xfId="3319"/>
    <cellStyle name="Comma 3 159" xfId="3320"/>
    <cellStyle name="Comma 3 16" xfId="3321"/>
    <cellStyle name="Comma 3 16 2" xfId="3322"/>
    <cellStyle name="Comma 3 16 3" xfId="3323"/>
    <cellStyle name="Comma 3 160" xfId="3324"/>
    <cellStyle name="Comma 3 161" xfId="3325"/>
    <cellStyle name="Comma 3 162" xfId="3326"/>
    <cellStyle name="Comma 3 163" xfId="3327"/>
    <cellStyle name="Comma 3 164" xfId="3328"/>
    <cellStyle name="Comma 3 165" xfId="3329"/>
    <cellStyle name="Comma 3 166" xfId="3330"/>
    <cellStyle name="Comma 3 167" xfId="3331"/>
    <cellStyle name="Comma 3 168" xfId="3332"/>
    <cellStyle name="Comma 3 169" xfId="3333"/>
    <cellStyle name="Comma 3 17" xfId="3334"/>
    <cellStyle name="Comma 3 17 2" xfId="3335"/>
    <cellStyle name="Comma 3 17 3" xfId="3336"/>
    <cellStyle name="Comma 3 170" xfId="3337"/>
    <cellStyle name="Comma 3 171" xfId="3338"/>
    <cellStyle name="Comma 3 172" xfId="3339"/>
    <cellStyle name="Comma 3 173" xfId="3340"/>
    <cellStyle name="Comma 3 174" xfId="3341"/>
    <cellStyle name="Comma 3 175" xfId="3342"/>
    <cellStyle name="Comma 3 176" xfId="3343"/>
    <cellStyle name="Comma 3 177" xfId="3344"/>
    <cellStyle name="Comma 3 178" xfId="3345"/>
    <cellStyle name="Comma 3 179" xfId="3346"/>
    <cellStyle name="Comma 3 18" xfId="3347"/>
    <cellStyle name="Comma 3 18 2" xfId="3348"/>
    <cellStyle name="Comma 3 18 3" xfId="3349"/>
    <cellStyle name="Comma 3 180" xfId="3350"/>
    <cellStyle name="Comma 3 181" xfId="3351"/>
    <cellStyle name="Comma 3 182" xfId="3352"/>
    <cellStyle name="Comma 3 183" xfId="3353"/>
    <cellStyle name="Comma 3 184" xfId="3354"/>
    <cellStyle name="Comma 3 185" xfId="3355"/>
    <cellStyle name="Comma 3 186" xfId="3356"/>
    <cellStyle name="Comma 3 187" xfId="3357"/>
    <cellStyle name="Comma 3 188" xfId="3358"/>
    <cellStyle name="Comma 3 189" xfId="3359"/>
    <cellStyle name="Comma 3 19" xfId="3360"/>
    <cellStyle name="Comma 3 19 2" xfId="3361"/>
    <cellStyle name="Comma 3 19 3" xfId="3362"/>
    <cellStyle name="Comma 3 190" xfId="3363"/>
    <cellStyle name="Comma 3 191" xfId="3364"/>
    <cellStyle name="Comma 3 192" xfId="3365"/>
    <cellStyle name="Comma 3 193" xfId="3366"/>
    <cellStyle name="Comma 3 194" xfId="3367"/>
    <cellStyle name="Comma 3 195" xfId="3368"/>
    <cellStyle name="Comma 3 2" xfId="3369"/>
    <cellStyle name="Comma 3 2 2" xfId="3370"/>
    <cellStyle name="Comma 3 2 2 2" xfId="3371"/>
    <cellStyle name="Comma 3 2 2 3" xfId="3372"/>
    <cellStyle name="Comma 3 2 3" xfId="3373"/>
    <cellStyle name="Comma 3 2 3 2" xfId="3374"/>
    <cellStyle name="Comma 3 2 4" xfId="3375"/>
    <cellStyle name="Comma 3 20" xfId="3376"/>
    <cellStyle name="Comma 3 20 2" xfId="3377"/>
    <cellStyle name="Comma 3 20 3" xfId="3378"/>
    <cellStyle name="Comma 3 21" xfId="3379"/>
    <cellStyle name="Comma 3 21 2" xfId="3380"/>
    <cellStyle name="Comma 3 21 3" xfId="3381"/>
    <cellStyle name="Comma 3 22" xfId="3382"/>
    <cellStyle name="Comma 3 22 2" xfId="3383"/>
    <cellStyle name="Comma 3 22 3" xfId="3384"/>
    <cellStyle name="Comma 3 23" xfId="3385"/>
    <cellStyle name="Comma 3 23 2" xfId="3386"/>
    <cellStyle name="Comma 3 23 3" xfId="3387"/>
    <cellStyle name="Comma 3 24" xfId="3388"/>
    <cellStyle name="Comma 3 24 2" xfId="3389"/>
    <cellStyle name="Comma 3 24 3" xfId="3390"/>
    <cellStyle name="Comma 3 25" xfId="3391"/>
    <cellStyle name="Comma 3 25 2" xfId="3392"/>
    <cellStyle name="Comma 3 25 3" xfId="3393"/>
    <cellStyle name="Comma 3 26" xfId="3394"/>
    <cellStyle name="Comma 3 26 2" xfId="3395"/>
    <cellStyle name="Comma 3 26 3" xfId="3396"/>
    <cellStyle name="Comma 3 27" xfId="3397"/>
    <cellStyle name="Comma 3 27 2" xfId="3398"/>
    <cellStyle name="Comma 3 27 3" xfId="3399"/>
    <cellStyle name="Comma 3 28" xfId="3400"/>
    <cellStyle name="Comma 3 28 2" xfId="3401"/>
    <cellStyle name="Comma 3 28 3" xfId="3402"/>
    <cellStyle name="Comma 3 29" xfId="3403"/>
    <cellStyle name="Comma 3 29 2" xfId="3404"/>
    <cellStyle name="Comma 3 29 3" xfId="3405"/>
    <cellStyle name="Comma 3 3" xfId="3406"/>
    <cellStyle name="Comma 3 3 2" xfId="3407"/>
    <cellStyle name="Comma 3 3 2 2" xfId="3408"/>
    <cellStyle name="Comma 3 3 3" xfId="3409"/>
    <cellStyle name="Comma 3 3 4" xfId="3410"/>
    <cellStyle name="Comma 3 30" xfId="3411"/>
    <cellStyle name="Comma 3 30 2" xfId="3412"/>
    <cellStyle name="Comma 3 30 3" xfId="3413"/>
    <cellStyle name="Comma 3 31" xfId="3414"/>
    <cellStyle name="Comma 3 31 2" xfId="3415"/>
    <cellStyle name="Comma 3 31 3" xfId="3416"/>
    <cellStyle name="Comma 3 32" xfId="3417"/>
    <cellStyle name="Comma 3 32 2" xfId="3418"/>
    <cellStyle name="Comma 3 32 3" xfId="3419"/>
    <cellStyle name="Comma 3 33" xfId="3420"/>
    <cellStyle name="Comma 3 33 2" xfId="3421"/>
    <cellStyle name="Comma 3 33 3" xfId="3422"/>
    <cellStyle name="Comma 3 34" xfId="3423"/>
    <cellStyle name="Comma 3 34 2" xfId="3424"/>
    <cellStyle name="Comma 3 34 3" xfId="3425"/>
    <cellStyle name="Comma 3 35" xfId="3426"/>
    <cellStyle name="Comma 3 35 2" xfId="3427"/>
    <cellStyle name="Comma 3 35 3" xfId="3428"/>
    <cellStyle name="Comma 3 36" xfId="3429"/>
    <cellStyle name="Comma 3 36 2" xfId="3430"/>
    <cellStyle name="Comma 3 36 3" xfId="3431"/>
    <cellStyle name="Comma 3 37" xfId="3432"/>
    <cellStyle name="Comma 3 37 2" xfId="3433"/>
    <cellStyle name="Comma 3 37 3" xfId="3434"/>
    <cellStyle name="Comma 3 38" xfId="3435"/>
    <cellStyle name="Comma 3 38 2" xfId="3436"/>
    <cellStyle name="Comma 3 38 3" xfId="3437"/>
    <cellStyle name="Comma 3 39" xfId="3438"/>
    <cellStyle name="Comma 3 39 2" xfId="3439"/>
    <cellStyle name="Comma 3 39 3" xfId="3440"/>
    <cellStyle name="Comma 3 4" xfId="3441"/>
    <cellStyle name="Comma 3 4 2" xfId="3442"/>
    <cellStyle name="Comma 3 4 2 2" xfId="3443"/>
    <cellStyle name="Comma 3 4 3" xfId="3444"/>
    <cellStyle name="Comma 3 4 4" xfId="3445"/>
    <cellStyle name="Comma 3 40" xfId="3446"/>
    <cellStyle name="Comma 3 40 2" xfId="3447"/>
    <cellStyle name="Comma 3 40 3" xfId="3448"/>
    <cellStyle name="Comma 3 41" xfId="3449"/>
    <cellStyle name="Comma 3 41 2" xfId="3450"/>
    <cellStyle name="Comma 3 41 3" xfId="3451"/>
    <cellStyle name="Comma 3 42" xfId="3452"/>
    <cellStyle name="Comma 3 42 2" xfId="3453"/>
    <cellStyle name="Comma 3 42 3" xfId="3454"/>
    <cellStyle name="Comma 3 43" xfId="3455"/>
    <cellStyle name="Comma 3 43 2" xfId="3456"/>
    <cellStyle name="Comma 3 43 3" xfId="3457"/>
    <cellStyle name="Comma 3 44" xfId="3458"/>
    <cellStyle name="Comma 3 44 2" xfId="3459"/>
    <cellStyle name="Comma 3 44 3" xfId="3460"/>
    <cellStyle name="Comma 3 45" xfId="3461"/>
    <cellStyle name="Comma 3 45 2" xfId="3462"/>
    <cellStyle name="Comma 3 45 3" xfId="3463"/>
    <cellStyle name="Comma 3 46" xfId="3464"/>
    <cellStyle name="Comma 3 46 2" xfId="3465"/>
    <cellStyle name="Comma 3 46 3" xfId="3466"/>
    <cellStyle name="Comma 3 47" xfId="3467"/>
    <cellStyle name="Comma 3 47 2" xfId="3468"/>
    <cellStyle name="Comma 3 47 3" xfId="3469"/>
    <cellStyle name="Comma 3 48" xfId="3470"/>
    <cellStyle name="Comma 3 48 2" xfId="3471"/>
    <cellStyle name="Comma 3 48 3" xfId="3472"/>
    <cellStyle name="Comma 3 49" xfId="3473"/>
    <cellStyle name="Comma 3 49 2" xfId="3474"/>
    <cellStyle name="Comma 3 49 3" xfId="3475"/>
    <cellStyle name="Comma 3 5" xfId="3476"/>
    <cellStyle name="Comma 3 5 2" xfId="3477"/>
    <cellStyle name="Comma 3 5 3" xfId="3478"/>
    <cellStyle name="Comma 3 5 4" xfId="3479"/>
    <cellStyle name="Comma 3 50" xfId="3480"/>
    <cellStyle name="Comma 3 50 2" xfId="3481"/>
    <cellStyle name="Comma 3 50 3" xfId="3482"/>
    <cellStyle name="Comma 3 51" xfId="3483"/>
    <cellStyle name="Comma 3 51 2" xfId="3484"/>
    <cellStyle name="Comma 3 51 3" xfId="3485"/>
    <cellStyle name="Comma 3 52" xfId="3486"/>
    <cellStyle name="Comma 3 52 2" xfId="3487"/>
    <cellStyle name="Comma 3 52 3" xfId="3488"/>
    <cellStyle name="Comma 3 53" xfId="3489"/>
    <cellStyle name="Comma 3 53 2" xfId="3490"/>
    <cellStyle name="Comma 3 53 3" xfId="3491"/>
    <cellStyle name="Comma 3 54" xfId="3492"/>
    <cellStyle name="Comma 3 54 2" xfId="3493"/>
    <cellStyle name="Comma 3 54 3" xfId="3494"/>
    <cellStyle name="Comma 3 55" xfId="3495"/>
    <cellStyle name="Comma 3 55 2" xfId="3496"/>
    <cellStyle name="Comma 3 55 3" xfId="3497"/>
    <cellStyle name="Comma 3 56" xfId="3498"/>
    <cellStyle name="Comma 3 56 2" xfId="3499"/>
    <cellStyle name="Comma 3 56 3" xfId="3500"/>
    <cellStyle name="Comma 3 57" xfId="3501"/>
    <cellStyle name="Comma 3 57 2" xfId="3502"/>
    <cellStyle name="Comma 3 57 3" xfId="3503"/>
    <cellStyle name="Comma 3 58" xfId="3504"/>
    <cellStyle name="Comma 3 58 2" xfId="3505"/>
    <cellStyle name="Comma 3 58 3" xfId="3506"/>
    <cellStyle name="Comma 3 59" xfId="3507"/>
    <cellStyle name="Comma 3 59 2" xfId="3508"/>
    <cellStyle name="Comma 3 59 3" xfId="3509"/>
    <cellStyle name="Comma 3 6" xfId="3510"/>
    <cellStyle name="Comma 3 6 2" xfId="3511"/>
    <cellStyle name="Comma 3 6 3" xfId="3512"/>
    <cellStyle name="Comma 3 60" xfId="3513"/>
    <cellStyle name="Comma 3 60 2" xfId="3514"/>
    <cellStyle name="Comma 3 60 3" xfId="3515"/>
    <cellStyle name="Comma 3 61" xfId="3516"/>
    <cellStyle name="Comma 3 61 2" xfId="3517"/>
    <cellStyle name="Comma 3 61 3" xfId="3518"/>
    <cellStyle name="Comma 3 62" xfId="3519"/>
    <cellStyle name="Comma 3 62 2" xfId="3520"/>
    <cellStyle name="Comma 3 62 3" xfId="3521"/>
    <cellStyle name="Comma 3 63" xfId="3522"/>
    <cellStyle name="Comma 3 63 2" xfId="3523"/>
    <cellStyle name="Comma 3 63 3" xfId="3524"/>
    <cellStyle name="Comma 3 64" xfId="3525"/>
    <cellStyle name="Comma 3 64 2" xfId="3526"/>
    <cellStyle name="Comma 3 64 3" xfId="3527"/>
    <cellStyle name="Comma 3 65" xfId="3528"/>
    <cellStyle name="Comma 3 65 2" xfId="3529"/>
    <cellStyle name="Comma 3 65 3" xfId="3530"/>
    <cellStyle name="Comma 3 66" xfId="3531"/>
    <cellStyle name="Comma 3 66 2" xfId="3532"/>
    <cellStyle name="Comma 3 66 3" xfId="3533"/>
    <cellStyle name="Comma 3 67" xfId="3534"/>
    <cellStyle name="Comma 3 67 2" xfId="3535"/>
    <cellStyle name="Comma 3 67 3" xfId="3536"/>
    <cellStyle name="Comma 3 68" xfId="3537"/>
    <cellStyle name="Comma 3 68 2" xfId="3538"/>
    <cellStyle name="Comma 3 68 3" xfId="3539"/>
    <cellStyle name="Comma 3 69" xfId="3540"/>
    <cellStyle name="Comma 3 69 2" xfId="3541"/>
    <cellStyle name="Comma 3 69 3" xfId="3542"/>
    <cellStyle name="Comma 3 7" xfId="3543"/>
    <cellStyle name="Comma 3 7 2" xfId="3544"/>
    <cellStyle name="Comma 3 7 3" xfId="3545"/>
    <cellStyle name="Comma 3 70" xfId="3546"/>
    <cellStyle name="Comma 3 70 2" xfId="3547"/>
    <cellStyle name="Comma 3 70 3" xfId="3548"/>
    <cellStyle name="Comma 3 71" xfId="3549"/>
    <cellStyle name="Comma 3 71 2" xfId="3550"/>
    <cellStyle name="Comma 3 71 3" xfId="3551"/>
    <cellStyle name="Comma 3 72" xfId="3552"/>
    <cellStyle name="Comma 3 72 2" xfId="3553"/>
    <cellStyle name="Comma 3 72 3" xfId="3554"/>
    <cellStyle name="Comma 3 73" xfId="3555"/>
    <cellStyle name="Comma 3 73 2" xfId="3556"/>
    <cellStyle name="Comma 3 73 3" xfId="3557"/>
    <cellStyle name="Comma 3 74" xfId="3558"/>
    <cellStyle name="Comma 3 74 2" xfId="3559"/>
    <cellStyle name="Comma 3 74 3" xfId="3560"/>
    <cellStyle name="Comma 3 75" xfId="3561"/>
    <cellStyle name="Comma 3 75 2" xfId="3562"/>
    <cellStyle name="Comma 3 75 3" xfId="3563"/>
    <cellStyle name="Comma 3 76" xfId="3564"/>
    <cellStyle name="Comma 3 76 2" xfId="3565"/>
    <cellStyle name="Comma 3 76 3" xfId="3566"/>
    <cellStyle name="Comma 3 77" xfId="3567"/>
    <cellStyle name="Comma 3 77 2" xfId="3568"/>
    <cellStyle name="Comma 3 77 3" xfId="3569"/>
    <cellStyle name="Comma 3 78" xfId="3570"/>
    <cellStyle name="Comma 3 78 2" xfId="3571"/>
    <cellStyle name="Comma 3 78 3" xfId="3572"/>
    <cellStyle name="Comma 3 79" xfId="3573"/>
    <cellStyle name="Comma 3 79 2" xfId="3574"/>
    <cellStyle name="Comma 3 79 3" xfId="3575"/>
    <cellStyle name="Comma 3 8" xfId="3576"/>
    <cellStyle name="Comma 3 8 2" xfId="3577"/>
    <cellStyle name="Comma 3 8 3" xfId="3578"/>
    <cellStyle name="Comma 3 80" xfId="3579"/>
    <cellStyle name="Comma 3 80 2" xfId="3580"/>
    <cellStyle name="Comma 3 80 3" xfId="3581"/>
    <cellStyle name="Comma 3 81" xfId="3582"/>
    <cellStyle name="Comma 3 81 2" xfId="3583"/>
    <cellStyle name="Comma 3 81 3" xfId="3584"/>
    <cellStyle name="Comma 3 82" xfId="3585"/>
    <cellStyle name="Comma 3 82 2" xfId="3586"/>
    <cellStyle name="Comma 3 82 3" xfId="3587"/>
    <cellStyle name="Comma 3 83" xfId="3588"/>
    <cellStyle name="Comma 3 83 2" xfId="3589"/>
    <cellStyle name="Comma 3 83 3" xfId="3590"/>
    <cellStyle name="Comma 3 84" xfId="3591"/>
    <cellStyle name="Comma 3 84 2" xfId="3592"/>
    <cellStyle name="Comma 3 84 3" xfId="3593"/>
    <cellStyle name="Comma 3 85" xfId="3594"/>
    <cellStyle name="Comma 3 85 2" xfId="3595"/>
    <cellStyle name="Comma 3 85 3" xfId="3596"/>
    <cellStyle name="Comma 3 86" xfId="3597"/>
    <cellStyle name="Comma 3 86 2" xfId="3598"/>
    <cellStyle name="Comma 3 86 3" xfId="3599"/>
    <cellStyle name="Comma 3 87" xfId="3600"/>
    <cellStyle name="Comma 3 87 2" xfId="3601"/>
    <cellStyle name="Comma 3 87 3" xfId="3602"/>
    <cellStyle name="Comma 3 88" xfId="3603"/>
    <cellStyle name="Comma 3 88 2" xfId="3604"/>
    <cellStyle name="Comma 3 88 3" xfId="3605"/>
    <cellStyle name="Comma 3 89" xfId="3606"/>
    <cellStyle name="Comma 3 89 2" xfId="3607"/>
    <cellStyle name="Comma 3 89 3" xfId="3608"/>
    <cellStyle name="Comma 3 9" xfId="3609"/>
    <cellStyle name="Comma 3 9 2" xfId="3610"/>
    <cellStyle name="Comma 3 9 3" xfId="3611"/>
    <cellStyle name="Comma 3 90" xfId="3612"/>
    <cellStyle name="Comma 3 90 2" xfId="3613"/>
    <cellStyle name="Comma 3 90 3" xfId="3614"/>
    <cellStyle name="Comma 3 91" xfId="3615"/>
    <cellStyle name="Comma 3 91 2" xfId="3616"/>
    <cellStyle name="Comma 3 91 3" xfId="3617"/>
    <cellStyle name="Comma 3 92" xfId="3618"/>
    <cellStyle name="Comma 3 92 2" xfId="3619"/>
    <cellStyle name="Comma 3 92 3" xfId="3620"/>
    <cellStyle name="Comma 3 93" xfId="3621"/>
    <cellStyle name="Comma 3 93 2" xfId="3622"/>
    <cellStyle name="Comma 3 93 3" xfId="3623"/>
    <cellStyle name="Comma 3 94" xfId="3624"/>
    <cellStyle name="Comma 3 94 2" xfId="3625"/>
    <cellStyle name="Comma 3 94 3" xfId="3626"/>
    <cellStyle name="Comma 3 95" xfId="3627"/>
    <cellStyle name="Comma 3 95 2" xfId="3628"/>
    <cellStyle name="Comma 3 95 3" xfId="3629"/>
    <cellStyle name="Comma 3 96" xfId="3630"/>
    <cellStyle name="Comma 3 96 2" xfId="3631"/>
    <cellStyle name="Comma 3 96 3" xfId="3632"/>
    <cellStyle name="Comma 3 97" xfId="3633"/>
    <cellStyle name="Comma 3 97 2" xfId="3634"/>
    <cellStyle name="Comma 3 97 3" xfId="3635"/>
    <cellStyle name="Comma 3 98" xfId="3636"/>
    <cellStyle name="Comma 3 98 2" xfId="3637"/>
    <cellStyle name="Comma 3 98 3" xfId="3638"/>
    <cellStyle name="Comma 3 99" xfId="3639"/>
    <cellStyle name="Comma 3 99 2" xfId="3640"/>
    <cellStyle name="Comma 3 99 3" xfId="3641"/>
    <cellStyle name="Comma 30" xfId="3642"/>
    <cellStyle name="Comma 30 2" xfId="3643"/>
    <cellStyle name="Comma 31" xfId="3644"/>
    <cellStyle name="Comma 31 2" xfId="3645"/>
    <cellStyle name="Comma 31 3" xfId="3646"/>
    <cellStyle name="Comma 32" xfId="3647"/>
    <cellStyle name="Comma 33" xfId="3648"/>
    <cellStyle name="Comma 33 2" xfId="3649"/>
    <cellStyle name="Comma 34" xfId="3650"/>
    <cellStyle name="Comma 34 2" xfId="3651"/>
    <cellStyle name="Comma 35" xfId="3652"/>
    <cellStyle name="Comma 35 2" xfId="3653"/>
    <cellStyle name="Comma 35 3" xfId="3654"/>
    <cellStyle name="Comma 36" xfId="3655"/>
    <cellStyle name="Comma 37" xfId="3656"/>
    <cellStyle name="Comma 37 2" xfId="3657"/>
    <cellStyle name="Comma 38" xfId="3658"/>
    <cellStyle name="Comma 38 2" xfId="3659"/>
    <cellStyle name="Comma 39" xfId="3660"/>
    <cellStyle name="Comma 39 2" xfId="3661"/>
    <cellStyle name="Comma 4" xfId="8"/>
    <cellStyle name="Comma 4 10" xfId="3662"/>
    <cellStyle name="Comma 4 11" xfId="3663"/>
    <cellStyle name="Comma 4 12" xfId="3664"/>
    <cellStyle name="Comma 4 13" xfId="3665"/>
    <cellStyle name="Comma 4 14" xfId="3666"/>
    <cellStyle name="Comma 4 15" xfId="3667"/>
    <cellStyle name="Comma 4 16" xfId="3668"/>
    <cellStyle name="Comma 4 17" xfId="3669"/>
    <cellStyle name="Comma 4 18" xfId="3670"/>
    <cellStyle name="Comma 4 19" xfId="3671"/>
    <cellStyle name="Comma 4 2" xfId="9"/>
    <cellStyle name="Comma 4 2 2" xfId="3672"/>
    <cellStyle name="Comma 4 20" xfId="3673"/>
    <cellStyle name="Comma 4 21" xfId="3674"/>
    <cellStyle name="Comma 4 22" xfId="3675"/>
    <cellStyle name="Comma 4 23" xfId="3676"/>
    <cellStyle name="Comma 4 24" xfId="3677"/>
    <cellStyle name="Comma 4 25" xfId="3678"/>
    <cellStyle name="Comma 4 26" xfId="3679"/>
    <cellStyle name="Comma 4 27" xfId="3680"/>
    <cellStyle name="Comma 4 28" xfId="3681"/>
    <cellStyle name="Comma 4 29" xfId="3682"/>
    <cellStyle name="Comma 4 3" xfId="3683"/>
    <cellStyle name="Comma 4 3 2" xfId="3684"/>
    <cellStyle name="Comma 4 3 3" xfId="3685"/>
    <cellStyle name="Comma 4 30" xfId="3686"/>
    <cellStyle name="Comma 4 31" xfId="3687"/>
    <cellStyle name="Comma 4 32" xfId="3688"/>
    <cellStyle name="Comma 4 33" xfId="3689"/>
    <cellStyle name="Comma 4 34" xfId="3690"/>
    <cellStyle name="Comma 4 35" xfId="3691"/>
    <cellStyle name="Comma 4 36" xfId="3692"/>
    <cellStyle name="Comma 4 37" xfId="3693"/>
    <cellStyle name="Comma 4 38" xfId="3694"/>
    <cellStyle name="Comma 4 39" xfId="3695"/>
    <cellStyle name="Comma 4 4" xfId="3696"/>
    <cellStyle name="Comma 4 40" xfId="3697"/>
    <cellStyle name="Comma 4 41" xfId="3698"/>
    <cellStyle name="Comma 4 42" xfId="3699"/>
    <cellStyle name="Comma 4 43" xfId="3700"/>
    <cellStyle name="Comma 4 44" xfId="3701"/>
    <cellStyle name="Comma 4 45" xfId="3702"/>
    <cellStyle name="Comma 4 46" xfId="3703"/>
    <cellStyle name="Comma 4 47" xfId="3704"/>
    <cellStyle name="Comma 4 48" xfId="3705"/>
    <cellStyle name="Comma 4 49" xfId="3706"/>
    <cellStyle name="Comma 4 5" xfId="3707"/>
    <cellStyle name="Comma 4 50" xfId="3708"/>
    <cellStyle name="Comma 4 51" xfId="3709"/>
    <cellStyle name="Comma 4 52" xfId="3710"/>
    <cellStyle name="Comma 4 53" xfId="3711"/>
    <cellStyle name="Comma 4 54" xfId="3712"/>
    <cellStyle name="Comma 4 55" xfId="3713"/>
    <cellStyle name="Comma 4 56" xfId="3714"/>
    <cellStyle name="Comma 4 57" xfId="3715"/>
    <cellStyle name="Comma 4 58" xfId="3716"/>
    <cellStyle name="Comma 4 59" xfId="3717"/>
    <cellStyle name="Comma 4 6" xfId="3718"/>
    <cellStyle name="Comma 4 60" xfId="3719"/>
    <cellStyle name="Comma 4 61" xfId="3720"/>
    <cellStyle name="Comma 4 62" xfId="3721"/>
    <cellStyle name="Comma 4 63" xfId="3722"/>
    <cellStyle name="Comma 4 64" xfId="3723"/>
    <cellStyle name="Comma 4 65" xfId="3724"/>
    <cellStyle name="Comma 4 66" xfId="3725"/>
    <cellStyle name="Comma 4 67" xfId="3726"/>
    <cellStyle name="Comma 4 68" xfId="3727"/>
    <cellStyle name="Comma 4 69" xfId="3728"/>
    <cellStyle name="Comma 4 7" xfId="3729"/>
    <cellStyle name="Comma 4 70" xfId="3730"/>
    <cellStyle name="Comma 4 71" xfId="3731"/>
    <cellStyle name="Comma 4 72" xfId="3732"/>
    <cellStyle name="Comma 4 73" xfId="3733"/>
    <cellStyle name="Comma 4 74" xfId="3734"/>
    <cellStyle name="Comma 4 75" xfId="3735"/>
    <cellStyle name="Comma 4 76" xfId="3736"/>
    <cellStyle name="Comma 4 77" xfId="3737"/>
    <cellStyle name="Comma 4 78" xfId="3738"/>
    <cellStyle name="Comma 4 79" xfId="3739"/>
    <cellStyle name="Comma 4 8" xfId="3740"/>
    <cellStyle name="Comma 4 80" xfId="3741"/>
    <cellStyle name="Comma 4 81" xfId="3742"/>
    <cellStyle name="Comma 4 82" xfId="3743"/>
    <cellStyle name="Comma 4 83" xfId="3744"/>
    <cellStyle name="Comma 4 84" xfId="3745"/>
    <cellStyle name="Comma 4 85" xfId="3746"/>
    <cellStyle name="Comma 4 86" xfId="3747"/>
    <cellStyle name="Comma 4 87" xfId="3748"/>
    <cellStyle name="Comma 4 9" xfId="3749"/>
    <cellStyle name="Comma 40" xfId="3750"/>
    <cellStyle name="Comma 40 2" xfId="3751"/>
    <cellStyle name="Comma 41" xfId="3752"/>
    <cellStyle name="Comma 41 2" xfId="3753"/>
    <cellStyle name="Comma 42" xfId="3754"/>
    <cellStyle name="Comma 42 2" xfId="3755"/>
    <cellStyle name="Comma 43" xfId="3756"/>
    <cellStyle name="Comma 44" xfId="3757"/>
    <cellStyle name="Comma 45" xfId="3758"/>
    <cellStyle name="Comma 46" xfId="3759"/>
    <cellStyle name="Comma 47" xfId="3760"/>
    <cellStyle name="Comma 47 2" xfId="3761"/>
    <cellStyle name="Comma 48" xfId="3762"/>
    <cellStyle name="Comma 5" xfId="18"/>
    <cellStyle name="Comma 5 2" xfId="3763"/>
    <cellStyle name="Comma 5 2 2" xfId="3764"/>
    <cellStyle name="Comma 5 3" xfId="3765"/>
    <cellStyle name="Comma 5 3 2" xfId="3766"/>
    <cellStyle name="Comma 5 3 2 2" xfId="3767"/>
    <cellStyle name="Comma 5 3 2 2 2" xfId="3768"/>
    <cellStyle name="Comma 5 3 2 3" xfId="3769"/>
    <cellStyle name="Comma 5 3 3" xfId="3770"/>
    <cellStyle name="Comma 5 3 3 2" xfId="3771"/>
    <cellStyle name="Comma 5 3 4" xfId="3772"/>
    <cellStyle name="Comma 5 4" xfId="3773"/>
    <cellStyle name="Comma 5 5" xfId="3774"/>
    <cellStyle name="Comma 5 5 2" xfId="3775"/>
    <cellStyle name="Comma 5 5 2 2" xfId="3776"/>
    <cellStyle name="Comma 5 5 3" xfId="3777"/>
    <cellStyle name="Comma 5 6" xfId="3778"/>
    <cellStyle name="Comma 5 6 2" xfId="3779"/>
    <cellStyle name="Comma 5 69" xfId="3780"/>
    <cellStyle name="Comma 5 7" xfId="3781"/>
    <cellStyle name="Comma 6" xfId="178"/>
    <cellStyle name="Comma 6 2" xfId="3782"/>
    <cellStyle name="Comma 6 2 2" xfId="3783"/>
    <cellStyle name="Comma 6 3" xfId="3784"/>
    <cellStyle name="Comma 6 4" xfId="3785"/>
    <cellStyle name="Comma 7" xfId="179"/>
    <cellStyle name="Comma 7 2" xfId="3786"/>
    <cellStyle name="Comma 7 2 2" xfId="3787"/>
    <cellStyle name="Comma 7 2 3" xfId="3788"/>
    <cellStyle name="Comma 7 3" xfId="3789"/>
    <cellStyle name="Comma 7 3 2" xfId="3790"/>
    <cellStyle name="Comma 7 4" xfId="3791"/>
    <cellStyle name="Comma 8" xfId="180"/>
    <cellStyle name="Comma 8 2" xfId="3792"/>
    <cellStyle name="Comma 9" xfId="3793"/>
    <cellStyle name="Comma 9 2" xfId="3794"/>
    <cellStyle name="Comma 9 2 2" xfId="3795"/>
    <cellStyle name="Comma 9 2 3" xfId="3796"/>
    <cellStyle name="Comma 9 3" xfId="3797"/>
    <cellStyle name="Comma 9 3 2" xfId="3798"/>
    <cellStyle name="Comma 9 4" xfId="3799"/>
    <cellStyle name="Currency 2" xfId="3800"/>
    <cellStyle name="Explanatory Text 2" xfId="3801"/>
    <cellStyle name="Good 2" xfId="3802"/>
    <cellStyle name="header" xfId="181"/>
    <cellStyle name="Header Total" xfId="182"/>
    <cellStyle name="Header1" xfId="183"/>
    <cellStyle name="Header2" xfId="184"/>
    <cellStyle name="Header3" xfId="185"/>
    <cellStyle name="Header4" xfId="186"/>
    <cellStyle name="Heading 1 2" xfId="3803"/>
    <cellStyle name="Heading 2 2" xfId="3804"/>
    <cellStyle name="Heading 3 2" xfId="3805"/>
    <cellStyle name="Heading 3 2 2" xfId="3806"/>
    <cellStyle name="Heading 4 2" xfId="3807"/>
    <cellStyle name="Hyperlink 2" xfId="3808"/>
    <cellStyle name="Hyperlink 2 2" xfId="3809"/>
    <cellStyle name="Hyperlink 2 3" xfId="3810"/>
    <cellStyle name="Input 2" xfId="3811"/>
    <cellStyle name="Input 2 2" xfId="3812"/>
    <cellStyle name="Input 2 2 2" xfId="3813"/>
    <cellStyle name="Input 2 2 2 2" xfId="3814"/>
    <cellStyle name="Input 2 2 3" xfId="3815"/>
    <cellStyle name="Input 2 2 3 2" xfId="3816"/>
    <cellStyle name="Input 2 2 4" xfId="3817"/>
    <cellStyle name="Input 2 3" xfId="3818"/>
    <cellStyle name="Input 2 3 2" xfId="3819"/>
    <cellStyle name="Input 2 4" xfId="3820"/>
    <cellStyle name="Input 2 4 2" xfId="3821"/>
    <cellStyle name="Input 2 5" xfId="3822"/>
    <cellStyle name="Linked Cell 2" xfId="3823"/>
    <cellStyle name="Neutral 2" xfId="3824"/>
    <cellStyle name="NonPrint_copyright" xfId="187"/>
    <cellStyle name="Normal" xfId="0" builtinId="0"/>
    <cellStyle name="Normal - Style1" xfId="188"/>
    <cellStyle name="Normal - Style2" xfId="189"/>
    <cellStyle name="Normal - Style3" xfId="190"/>
    <cellStyle name="Normal - Style4" xfId="191"/>
    <cellStyle name="Normal - Style5" xfId="192"/>
    <cellStyle name="Normal - Style6" xfId="193"/>
    <cellStyle name="Normal - Style7" xfId="194"/>
    <cellStyle name="Normal - Style8" xfId="195"/>
    <cellStyle name="Normal 10" xfId="27"/>
    <cellStyle name="Normal 10 2" xfId="3825"/>
    <cellStyle name="Normal 10 2 2" xfId="3826"/>
    <cellStyle name="Normal 10 2 2 2" xfId="3827"/>
    <cellStyle name="Normal 10 2 2 2 2" xfId="3828"/>
    <cellStyle name="Normal 10 2 2 2 2 2" xfId="3829"/>
    <cellStyle name="Normal 10 2 2 2 3" xfId="3830"/>
    <cellStyle name="Normal 10 2 2 3" xfId="3831"/>
    <cellStyle name="Normal 10 2 2 3 2" xfId="3832"/>
    <cellStyle name="Normal 10 2 2 4" xfId="3833"/>
    <cellStyle name="Normal 10 2 3" xfId="3834"/>
    <cellStyle name="Normal 10 2 3 2" xfId="3835"/>
    <cellStyle name="Normal 10 2 4" xfId="3836"/>
    <cellStyle name="Normal 10 3" xfId="3837"/>
    <cellStyle name="Normal 10 3 2" xfId="3838"/>
    <cellStyle name="Normal 10 3 2 2" xfId="3839"/>
    <cellStyle name="Normal 10 3 3" xfId="3840"/>
    <cellStyle name="Normal 10 4" xfId="3841"/>
    <cellStyle name="Normal 10 4 2" xfId="3842"/>
    <cellStyle name="Normal 10 5" xfId="3843"/>
    <cellStyle name="Normal 10 5 2" xfId="3844"/>
    <cellStyle name="Normal 10 6" xfId="3845"/>
    <cellStyle name="Normal 100" xfId="117"/>
    <cellStyle name="Normal 101" xfId="118"/>
    <cellStyle name="Normal 102" xfId="119"/>
    <cellStyle name="Normal 103" xfId="120"/>
    <cellStyle name="Normal 104" xfId="121"/>
    <cellStyle name="Normal 105" xfId="122"/>
    <cellStyle name="Normal 106" xfId="123"/>
    <cellStyle name="Normal 107" xfId="124"/>
    <cellStyle name="Normal 108" xfId="125"/>
    <cellStyle name="Normal 109" xfId="126"/>
    <cellStyle name="Normal 11" xfId="28"/>
    <cellStyle name="Normal 11 2" xfId="3846"/>
    <cellStyle name="Normal 11 3" xfId="3847"/>
    <cellStyle name="Normal 11 4" xfId="3848"/>
    <cellStyle name="Normal 110" xfId="127"/>
    <cellStyle name="Normal 111" xfId="128"/>
    <cellStyle name="Normal 112" xfId="129"/>
    <cellStyle name="Normal 113" xfId="130"/>
    <cellStyle name="Normal 114" xfId="131"/>
    <cellStyle name="Normal 115" xfId="132"/>
    <cellStyle name="Normal 116" xfId="133"/>
    <cellStyle name="Normal 117" xfId="134"/>
    <cellStyle name="Normal 118" xfId="135"/>
    <cellStyle name="Normal 119" xfId="136"/>
    <cellStyle name="Normal 12" xfId="29"/>
    <cellStyle name="Normal 12 2" xfId="3849"/>
    <cellStyle name="Normal 12 2 2" xfId="3850"/>
    <cellStyle name="Normal 12 2 2 2" xfId="3851"/>
    <cellStyle name="Normal 12 2 3" xfId="3852"/>
    <cellStyle name="Normal 12 3" xfId="3853"/>
    <cellStyle name="Normal 12 3 2" xfId="3854"/>
    <cellStyle name="Normal 12 4" xfId="3855"/>
    <cellStyle name="Normal 12 5" xfId="3856"/>
    <cellStyle name="Normal 120" xfId="137"/>
    <cellStyle name="Normal 121" xfId="138"/>
    <cellStyle name="Normal 122" xfId="139"/>
    <cellStyle name="Normal 123" xfId="140"/>
    <cellStyle name="Normal 124" xfId="141"/>
    <cellStyle name="Normal 125" xfId="142"/>
    <cellStyle name="Normal 126" xfId="143"/>
    <cellStyle name="Normal 127" xfId="144"/>
    <cellStyle name="Normal 128" xfId="145"/>
    <cellStyle name="Normal 129" xfId="146"/>
    <cellStyle name="Normal 13" xfId="30"/>
    <cellStyle name="Normal 13 2" xfId="3857"/>
    <cellStyle name="Normal 13 2 2" xfId="3858"/>
    <cellStyle name="Normal 13 3" xfId="3859"/>
    <cellStyle name="Normal 13 4" xfId="3860"/>
    <cellStyle name="Normal 13 5" xfId="3861"/>
    <cellStyle name="Normal 13 6" xfId="3862"/>
    <cellStyle name="Normal 130" xfId="148"/>
    <cellStyle name="Normal 131" xfId="149"/>
    <cellStyle name="Normal 132" xfId="147"/>
    <cellStyle name="Normal 133" xfId="150"/>
    <cellStyle name="Normal 134" xfId="151"/>
    <cellStyle name="Normal 135" xfId="153"/>
    <cellStyle name="Normal 136" xfId="152"/>
    <cellStyle name="Normal 137" xfId="154"/>
    <cellStyle name="Normal 138" xfId="155"/>
    <cellStyle name="Normal 139" xfId="156"/>
    <cellStyle name="Normal 14" xfId="31"/>
    <cellStyle name="Normal 14 2" xfId="3863"/>
    <cellStyle name="Normal 14 2 2" xfId="3864"/>
    <cellStyle name="Normal 14 3" xfId="3865"/>
    <cellStyle name="Normal 140" xfId="157"/>
    <cellStyle name="Normal 141" xfId="158"/>
    <cellStyle name="Normal 142" xfId="159"/>
    <cellStyle name="Normal 143" xfId="161"/>
    <cellStyle name="Normal 144" xfId="160"/>
    <cellStyle name="Normal 145" xfId="162"/>
    <cellStyle name="Normal 146" xfId="163"/>
    <cellStyle name="Normal 147" xfId="164"/>
    <cellStyle name="Normal 148" xfId="165"/>
    <cellStyle name="Normal 149" xfId="166"/>
    <cellStyle name="Normal 15" xfId="32"/>
    <cellStyle name="Normal 15 2" xfId="3866"/>
    <cellStyle name="Normal 150" xfId="167"/>
    <cellStyle name="Normal 151" xfId="168"/>
    <cellStyle name="Normal 152" xfId="169"/>
    <cellStyle name="Normal 153" xfId="170"/>
    <cellStyle name="Normal 154" xfId="171"/>
    <cellStyle name="Normal 155" xfId="198"/>
    <cellStyle name="Normal 16" xfId="33"/>
    <cellStyle name="Normal 16 2" xfId="3867"/>
    <cellStyle name="Normal 17" xfId="34"/>
    <cellStyle name="Normal 17 2" xfId="3868"/>
    <cellStyle name="Normal 18" xfId="35"/>
    <cellStyle name="Normal 18 2" xfId="3869"/>
    <cellStyle name="Normal 19" xfId="37"/>
    <cellStyle name="Normal 19 2" xfId="3870"/>
    <cellStyle name="Normal 2" xfId="2"/>
    <cellStyle name="Normal 2 10" xfId="3871"/>
    <cellStyle name="Normal 2 100" xfId="3872"/>
    <cellStyle name="Normal 2 101" xfId="3873"/>
    <cellStyle name="Normal 2 102" xfId="3874"/>
    <cellStyle name="Normal 2 103" xfId="3875"/>
    <cellStyle name="Normal 2 104" xfId="3876"/>
    <cellStyle name="Normal 2 105" xfId="3877"/>
    <cellStyle name="Normal 2 106" xfId="3878"/>
    <cellStyle name="Normal 2 107" xfId="3879"/>
    <cellStyle name="Normal 2 108" xfId="3880"/>
    <cellStyle name="Normal 2 109" xfId="3881"/>
    <cellStyle name="Normal 2 11" xfId="3882"/>
    <cellStyle name="Normal 2 11 2" xfId="3883"/>
    <cellStyle name="Normal 2 11 3" xfId="3884"/>
    <cellStyle name="Normal 2 110" xfId="3885"/>
    <cellStyle name="Normal 2 111" xfId="3886"/>
    <cellStyle name="Normal 2 112" xfId="3887"/>
    <cellStyle name="Normal 2 113" xfId="3888"/>
    <cellStyle name="Normal 2 114" xfId="3889"/>
    <cellStyle name="Normal 2 115" xfId="3890"/>
    <cellStyle name="Normal 2 116" xfId="3891"/>
    <cellStyle name="Normal 2 117" xfId="3892"/>
    <cellStyle name="Normal 2 118" xfId="3893"/>
    <cellStyle name="Normal 2 119" xfId="3894"/>
    <cellStyle name="Normal 2 12" xfId="3895"/>
    <cellStyle name="Normal 2 120" xfId="3896"/>
    <cellStyle name="Normal 2 121" xfId="3897"/>
    <cellStyle name="Normal 2 122" xfId="3898"/>
    <cellStyle name="Normal 2 123" xfId="3899"/>
    <cellStyle name="Normal 2 124" xfId="3900"/>
    <cellStyle name="Normal 2 125" xfId="3901"/>
    <cellStyle name="Normal 2 126" xfId="3902"/>
    <cellStyle name="Normal 2 127" xfId="3903"/>
    <cellStyle name="Normal 2 128" xfId="3904"/>
    <cellStyle name="Normal 2 129" xfId="3905"/>
    <cellStyle name="Normal 2 13" xfId="3906"/>
    <cellStyle name="Normal 2 130" xfId="3907"/>
    <cellStyle name="Normal 2 131" xfId="3908"/>
    <cellStyle name="Normal 2 132" xfId="3909"/>
    <cellStyle name="Normal 2 133" xfId="3910"/>
    <cellStyle name="Normal 2 134" xfId="3911"/>
    <cellStyle name="Normal 2 135" xfId="3912"/>
    <cellStyle name="Normal 2 136" xfId="3913"/>
    <cellStyle name="Normal 2 137" xfId="3914"/>
    <cellStyle name="Normal 2 138" xfId="3915"/>
    <cellStyle name="Normal 2 139" xfId="3916"/>
    <cellStyle name="Normal 2 14" xfId="3917"/>
    <cellStyle name="Normal 2 140" xfId="3918"/>
    <cellStyle name="Normal 2 141" xfId="3919"/>
    <cellStyle name="Normal 2 142" xfId="3920"/>
    <cellStyle name="Normal 2 143" xfId="3921"/>
    <cellStyle name="Normal 2 144" xfId="3922"/>
    <cellStyle name="Normal 2 145" xfId="3923"/>
    <cellStyle name="Normal 2 146" xfId="3924"/>
    <cellStyle name="Normal 2 147" xfId="3925"/>
    <cellStyle name="Normal 2 148" xfId="3926"/>
    <cellStyle name="Normal 2 149" xfId="3927"/>
    <cellStyle name="Normal 2 15" xfId="3928"/>
    <cellStyle name="Normal 2 150" xfId="3929"/>
    <cellStyle name="Normal 2 151" xfId="3930"/>
    <cellStyle name="Normal 2 152" xfId="3931"/>
    <cellStyle name="Normal 2 153" xfId="3932"/>
    <cellStyle name="Normal 2 154" xfId="3933"/>
    <cellStyle name="Normal 2 155" xfId="3934"/>
    <cellStyle name="Normal 2 156" xfId="3935"/>
    <cellStyle name="Normal 2 157" xfId="3936"/>
    <cellStyle name="Normal 2 158" xfId="3937"/>
    <cellStyle name="Normal 2 159" xfId="3938"/>
    <cellStyle name="Normal 2 16" xfId="3939"/>
    <cellStyle name="Normal 2 160" xfId="3940"/>
    <cellStyle name="Normal 2 161" xfId="3941"/>
    <cellStyle name="Normal 2 162" xfId="3942"/>
    <cellStyle name="Normal 2 163" xfId="3943"/>
    <cellStyle name="Normal 2 164" xfId="3944"/>
    <cellStyle name="Normal 2 165" xfId="3945"/>
    <cellStyle name="Normal 2 166" xfId="3946"/>
    <cellStyle name="Normal 2 167" xfId="3947"/>
    <cellStyle name="Normal 2 168" xfId="3948"/>
    <cellStyle name="Normal 2 169" xfId="3949"/>
    <cellStyle name="Normal 2 17" xfId="3950"/>
    <cellStyle name="Normal 2 170" xfId="3951"/>
    <cellStyle name="Normal 2 171" xfId="3952"/>
    <cellStyle name="Normal 2 172" xfId="3953"/>
    <cellStyle name="Normal 2 173" xfId="3954"/>
    <cellStyle name="Normal 2 174" xfId="3955"/>
    <cellStyle name="Normal 2 175" xfId="3956"/>
    <cellStyle name="Normal 2 176" xfId="3957"/>
    <cellStyle name="Normal 2 177" xfId="3958"/>
    <cellStyle name="Normal 2 178" xfId="3959"/>
    <cellStyle name="Normal 2 179" xfId="3960"/>
    <cellStyle name="Normal 2 18" xfId="3961"/>
    <cellStyle name="Normal 2 180" xfId="3962"/>
    <cellStyle name="Normal 2 181" xfId="3963"/>
    <cellStyle name="Normal 2 182" xfId="3964"/>
    <cellStyle name="Normal 2 183" xfId="3965"/>
    <cellStyle name="Normal 2 184" xfId="3966"/>
    <cellStyle name="Normal 2 185" xfId="3967"/>
    <cellStyle name="Normal 2 186" xfId="3968"/>
    <cellStyle name="Normal 2 187" xfId="3969"/>
    <cellStyle name="Normal 2 188" xfId="3970"/>
    <cellStyle name="Normal 2 189" xfId="3971"/>
    <cellStyle name="Normal 2 19" xfId="3972"/>
    <cellStyle name="Normal 2 190" xfId="3973"/>
    <cellStyle name="Normal 2 191" xfId="3974"/>
    <cellStyle name="Normal 2 192" xfId="3975"/>
    <cellStyle name="Normal 2 193" xfId="3976"/>
    <cellStyle name="Normal 2 194" xfId="3977"/>
    <cellStyle name="Normal 2 195" xfId="3978"/>
    <cellStyle name="Normal 2 196" xfId="3979"/>
    <cellStyle name="Normal 2 197" xfId="3980"/>
    <cellStyle name="Normal 2 198" xfId="3981"/>
    <cellStyle name="Normal 2 199" xfId="3982"/>
    <cellStyle name="Normal 2 199 2" xfId="3983"/>
    <cellStyle name="Normal 2 199 2 2" xfId="3984"/>
    <cellStyle name="Normal 2 199 2 2 2" xfId="3985"/>
    <cellStyle name="Normal 2 199 2 3" xfId="3986"/>
    <cellStyle name="Normal 2 199 3" xfId="3987"/>
    <cellStyle name="Normal 2 199 3 2" xfId="3988"/>
    <cellStyle name="Normal 2 199 4" xfId="3989"/>
    <cellStyle name="Normal 2 2" xfId="10"/>
    <cellStyle name="Normal 2 2 2" xfId="3990"/>
    <cellStyle name="Normal 2 2 2 2" xfId="3991"/>
    <cellStyle name="Normal 2 2 2 2 2" xfId="3992"/>
    <cellStyle name="Normal 2 2 2 2 3" xfId="3993"/>
    <cellStyle name="Normal 2 2 2 2 4" xfId="3994"/>
    <cellStyle name="Normal 2 2 2 3" xfId="3995"/>
    <cellStyle name="Normal 2 2 2 4" xfId="3996"/>
    <cellStyle name="Normal 2 2 2 5" xfId="3997"/>
    <cellStyle name="Normal 2 2 2 6" xfId="3998"/>
    <cellStyle name="Normal 2 2 2 7" xfId="3999"/>
    <cellStyle name="Normal 2 2 2 8" xfId="4000"/>
    <cellStyle name="Normal 2 2 2 9" xfId="4001"/>
    <cellStyle name="Normal 2 2 3" xfId="4002"/>
    <cellStyle name="Normal 2 2 4" xfId="4003"/>
    <cellStyle name="Normal 2 2 4 2" xfId="4004"/>
    <cellStyle name="Normal 2 2 4 2 2" xfId="4005"/>
    <cellStyle name="Normal 2 2 4 3" xfId="4006"/>
    <cellStyle name="Normal 2 2 4 4" xfId="4007"/>
    <cellStyle name="Normal 2 2 5" xfId="4008"/>
    <cellStyle name="Normal 2 2 5 2" xfId="4009"/>
    <cellStyle name="Normal 2 2 6" xfId="4010"/>
    <cellStyle name="Normal 2 2 6 2" xfId="4011"/>
    <cellStyle name="Normal 2 2 6 2 2" xfId="4012"/>
    <cellStyle name="Normal 2 2 6 2 2 2" xfId="4013"/>
    <cellStyle name="Normal 2 2 6 2 3" xfId="4014"/>
    <cellStyle name="Normal 2 2 6 3" xfId="4015"/>
    <cellStyle name="Normal 2 2 6 3 2" xfId="4016"/>
    <cellStyle name="Normal 2 2 6 4" xfId="4017"/>
    <cellStyle name="Normal 2 2 7" xfId="4018"/>
    <cellStyle name="Normal 2 2 8" xfId="4019"/>
    <cellStyle name="Normal 2 20" xfId="4020"/>
    <cellStyle name="Normal 2 200" xfId="4021"/>
    <cellStyle name="Normal 2 200 2" xfId="4022"/>
    <cellStyle name="Normal 2 200 2 2" xfId="4023"/>
    <cellStyle name="Normal 2 200 3" xfId="4024"/>
    <cellStyle name="Normal 2 200 3 2" xfId="4025"/>
    <cellStyle name="Normal 2 201" xfId="4026"/>
    <cellStyle name="Normal 2 202" xfId="4027"/>
    <cellStyle name="Normal 2 202 2" xfId="4028"/>
    <cellStyle name="Normal 2 203" xfId="4029"/>
    <cellStyle name="Normal 2 204" xfId="4030"/>
    <cellStyle name="Normal 2 21" xfId="4031"/>
    <cellStyle name="Normal 2 22" xfId="4032"/>
    <cellStyle name="Normal 2 23" xfId="4033"/>
    <cellStyle name="Normal 2 24" xfId="4034"/>
    <cellStyle name="Normal 2 25" xfId="4035"/>
    <cellStyle name="Normal 2 26" xfId="4036"/>
    <cellStyle name="Normal 2 27" xfId="4037"/>
    <cellStyle name="Normal 2 28" xfId="4038"/>
    <cellStyle name="Normal 2 29" xfId="4039"/>
    <cellStyle name="Normal 2 3" xfId="11"/>
    <cellStyle name="Normal 2 3 2" xfId="12"/>
    <cellStyle name="Normal 2 3 2 2" xfId="4040"/>
    <cellStyle name="Normal 2 3 3" xfId="4041"/>
    <cellStyle name="Normal 2 3 4" xfId="4042"/>
    <cellStyle name="Normal 2 3 5" xfId="4043"/>
    <cellStyle name="Normal 2 3 6" xfId="4044"/>
    <cellStyle name="Normal 2 3 6 2" xfId="4045"/>
    <cellStyle name="Normal 2 3 6 2 2" xfId="4046"/>
    <cellStyle name="Normal 2 3 6 2 2 2" xfId="4047"/>
    <cellStyle name="Normal 2 3 6 2 3" xfId="4048"/>
    <cellStyle name="Normal 2 3 6 3" xfId="4049"/>
    <cellStyle name="Normal 2 3 6 3 2" xfId="4050"/>
    <cellStyle name="Normal 2 3 6 4" xfId="4051"/>
    <cellStyle name="Normal 2 3 7" xfId="4052"/>
    <cellStyle name="Normal 2 30" xfId="4053"/>
    <cellStyle name="Normal 2 31" xfId="4054"/>
    <cellStyle name="Normal 2 32" xfId="4055"/>
    <cellStyle name="Normal 2 33" xfId="4056"/>
    <cellStyle name="Normal 2 34" xfId="4057"/>
    <cellStyle name="Normal 2 35" xfId="4058"/>
    <cellStyle name="Normal 2 36" xfId="4059"/>
    <cellStyle name="Normal 2 37" xfId="4060"/>
    <cellStyle name="Normal 2 38" xfId="4061"/>
    <cellStyle name="Normal 2 39" xfId="4062"/>
    <cellStyle name="Normal 2 4" xfId="13"/>
    <cellStyle name="Normal 2 4 2" xfId="4063"/>
    <cellStyle name="Normal 2 4 2 2" xfId="4064"/>
    <cellStyle name="Normal 2 4 2 2 2" xfId="4065"/>
    <cellStyle name="Normal 2 4 2 2 2 2" xfId="4066"/>
    <cellStyle name="Normal 2 4 2 2 3" xfId="4067"/>
    <cellStyle name="Normal 2 4 2 3" xfId="4068"/>
    <cellStyle name="Normal 2 4 2 3 2" xfId="4069"/>
    <cellStyle name="Normal 2 4 2 4" xfId="4070"/>
    <cellStyle name="Normal 2 4 3" xfId="4071"/>
    <cellStyle name="Normal 2 4 3 2" xfId="4072"/>
    <cellStyle name="Normal 2 4 4" xfId="4073"/>
    <cellStyle name="Normal 2 4 5" xfId="4074"/>
    <cellStyle name="Normal 2 40" xfId="4075"/>
    <cellStyle name="Normal 2 41" xfId="4076"/>
    <cellStyle name="Normal 2 42" xfId="4077"/>
    <cellStyle name="Normal 2 43" xfId="4078"/>
    <cellStyle name="Normal 2 44" xfId="4079"/>
    <cellStyle name="Normal 2 45" xfId="4080"/>
    <cellStyle name="Normal 2 46" xfId="4081"/>
    <cellStyle name="Normal 2 47" xfId="4082"/>
    <cellStyle name="Normal 2 48" xfId="4083"/>
    <cellStyle name="Normal 2 49" xfId="4084"/>
    <cellStyle name="Normal 2 5" xfId="20"/>
    <cellStyle name="Normal 2 5 2" xfId="4085"/>
    <cellStyle name="Normal 2 5 2 2" xfId="4086"/>
    <cellStyle name="Normal 2 5 2 2 2" xfId="4087"/>
    <cellStyle name="Normal 2 5 2 2 2 2" xfId="4088"/>
    <cellStyle name="Normal 2 5 2 2 3" xfId="4089"/>
    <cellStyle name="Normal 2 5 2 3" xfId="4090"/>
    <cellStyle name="Normal 2 5 2 3 2" xfId="4091"/>
    <cellStyle name="Normal 2 5 2 3 2 2" xfId="4092"/>
    <cellStyle name="Normal 2 5 2 3 2 2 2" xfId="4093"/>
    <cellStyle name="Normal 2 5 2 3 2 3" xfId="4094"/>
    <cellStyle name="Normal 2 5 2 3 3" xfId="4095"/>
    <cellStyle name="Normal 2 5 2 3 3 2" xfId="4096"/>
    <cellStyle name="Normal 2 5 2 3 4" xfId="4097"/>
    <cellStyle name="Normal 2 5 2 3 5" xfId="4098"/>
    <cellStyle name="Normal 2 5 2 4" xfId="4099"/>
    <cellStyle name="Normal 2 5 2 4 2" xfId="4100"/>
    <cellStyle name="Normal 2 5 2 5" xfId="4101"/>
    <cellStyle name="Normal 2 5 2 6" xfId="4102"/>
    <cellStyle name="Normal 2 5 3" xfId="4103"/>
    <cellStyle name="Normal 2 5 3 2" xfId="4104"/>
    <cellStyle name="Normal 2 5 3 3" xfId="4105"/>
    <cellStyle name="Normal 2 5 4" xfId="4106"/>
    <cellStyle name="Normal 2 5 5" xfId="4107"/>
    <cellStyle name="Normal 2 5 6" xfId="4108"/>
    <cellStyle name="Normal 2 50" xfId="4109"/>
    <cellStyle name="Normal 2 51" xfId="4110"/>
    <cellStyle name="Normal 2 52" xfId="4111"/>
    <cellStyle name="Normal 2 53" xfId="4112"/>
    <cellStyle name="Normal 2 54" xfId="4113"/>
    <cellStyle name="Normal 2 55" xfId="4114"/>
    <cellStyle name="Normal 2 56" xfId="4115"/>
    <cellStyle name="Normal 2 57" xfId="4116"/>
    <cellStyle name="Normal 2 58" xfId="4117"/>
    <cellStyle name="Normal 2 59" xfId="4118"/>
    <cellStyle name="Normal 2 6" xfId="4119"/>
    <cellStyle name="Normal 2 6 2" xfId="4120"/>
    <cellStyle name="Normal 2 6 2 2" xfId="4121"/>
    <cellStyle name="Normal 2 6 2 2 2" xfId="4122"/>
    <cellStyle name="Normal 2 6 2 2 2 2" xfId="4123"/>
    <cellStyle name="Normal 2 6 2 2 3" xfId="4124"/>
    <cellStyle name="Normal 2 6 2 3" xfId="4125"/>
    <cellStyle name="Normal 2 6 2 3 2" xfId="4126"/>
    <cellStyle name="Normal 2 6 2 4" xfId="4127"/>
    <cellStyle name="Normal 2 6 3" xfId="4128"/>
    <cellStyle name="Normal 2 6 3 2" xfId="4129"/>
    <cellStyle name="Normal 2 6 4" xfId="4130"/>
    <cellStyle name="Normal 2 60" xfId="4131"/>
    <cellStyle name="Normal 2 61" xfId="4132"/>
    <cellStyle name="Normal 2 62" xfId="4133"/>
    <cellStyle name="Normal 2 63" xfId="4134"/>
    <cellStyle name="Normal 2 64" xfId="4135"/>
    <cellStyle name="Normal 2 65" xfId="4136"/>
    <cellStyle name="Normal 2 66" xfId="4137"/>
    <cellStyle name="Normal 2 67" xfId="4138"/>
    <cellStyle name="Normal 2 68" xfId="4139"/>
    <cellStyle name="Normal 2 69" xfId="4140"/>
    <cellStyle name="Normal 2 7" xfId="4141"/>
    <cellStyle name="Normal 2 7 2" xfId="4142"/>
    <cellStyle name="Normal 2 7 2 2" xfId="4143"/>
    <cellStyle name="Normal 2 7 2 2 2" xfId="4144"/>
    <cellStyle name="Normal 2 7 2 2 2 2" xfId="4145"/>
    <cellStyle name="Normal 2 7 2 2 2 3" xfId="4146"/>
    <cellStyle name="Normal 2 7 2 2 3" xfId="4147"/>
    <cellStyle name="Normal 2 7 2 2 4" xfId="4148"/>
    <cellStyle name="Normal 2 7 2 3" xfId="4149"/>
    <cellStyle name="Normal 2 7 2 3 2" xfId="4150"/>
    <cellStyle name="Normal 2 7 2 3 3" xfId="4151"/>
    <cellStyle name="Normal 2 7 2 4" xfId="4152"/>
    <cellStyle name="Normal 2 7 2 5" xfId="4153"/>
    <cellStyle name="Normal 2 7 3" xfId="4154"/>
    <cellStyle name="Normal 2 7 3 2" xfId="4155"/>
    <cellStyle name="Normal 2 7 3 2 2" xfId="4156"/>
    <cellStyle name="Normal 2 7 3 3" xfId="4157"/>
    <cellStyle name="Normal 2 7 3 4" xfId="4158"/>
    <cellStyle name="Normal 2 7 4" xfId="4159"/>
    <cellStyle name="Normal 2 7 4 2" xfId="4160"/>
    <cellStyle name="Normal 2 7 4 2 2" xfId="4161"/>
    <cellStyle name="Normal 2 7 4 3" xfId="4162"/>
    <cellStyle name="Normal 2 7 5" xfId="4163"/>
    <cellStyle name="Normal 2 7 6" xfId="4164"/>
    <cellStyle name="Normal 2 70" xfId="4165"/>
    <cellStyle name="Normal 2 71" xfId="4166"/>
    <cellStyle name="Normal 2 72" xfId="4167"/>
    <cellStyle name="Normal 2 73" xfId="4168"/>
    <cellStyle name="Normal 2 74" xfId="4169"/>
    <cellStyle name="Normal 2 75" xfId="4170"/>
    <cellStyle name="Normal 2 76" xfId="4171"/>
    <cellStyle name="Normal 2 77" xfId="4172"/>
    <cellStyle name="Normal 2 78" xfId="4173"/>
    <cellStyle name="Normal 2 79" xfId="4174"/>
    <cellStyle name="Normal 2 8" xfId="4175"/>
    <cellStyle name="Normal 2 8 2" xfId="4176"/>
    <cellStyle name="Normal 2 8 2 2" xfId="4177"/>
    <cellStyle name="Normal 2 8 2 2 2" xfId="4178"/>
    <cellStyle name="Normal 2 8 2 2 2 2" xfId="4179"/>
    <cellStyle name="Normal 2 8 2 2 3" xfId="4180"/>
    <cellStyle name="Normal 2 8 2 3" xfId="4181"/>
    <cellStyle name="Normal 2 8 2 3 2" xfId="4182"/>
    <cellStyle name="Normal 2 8 2 4" xfId="4183"/>
    <cellStyle name="Normal 2 8 3" xfId="4184"/>
    <cellStyle name="Normal 2 8 3 2" xfId="4185"/>
    <cellStyle name="Normal 2 8 4" xfId="4186"/>
    <cellStyle name="Normal 2 80" xfId="4187"/>
    <cellStyle name="Normal 2 81" xfId="4188"/>
    <cellStyle name="Normal 2 82" xfId="4189"/>
    <cellStyle name="Normal 2 83" xfId="4190"/>
    <cellStyle name="Normal 2 84" xfId="4191"/>
    <cellStyle name="Normal 2 85" xfId="4192"/>
    <cellStyle name="Normal 2 86" xfId="4193"/>
    <cellStyle name="Normal 2 87" xfId="4194"/>
    <cellStyle name="Normal 2 88" xfId="4195"/>
    <cellStyle name="Normal 2 89" xfId="4196"/>
    <cellStyle name="Normal 2 9" xfId="4197"/>
    <cellStyle name="Normal 2 9 2" xfId="4198"/>
    <cellStyle name="Normal 2 9 2 2" xfId="4199"/>
    <cellStyle name="Normal 2 9 2 2 2" xfId="4200"/>
    <cellStyle name="Normal 2 9 2 2 2 2" xfId="4201"/>
    <cellStyle name="Normal 2 9 2 2 3" xfId="4202"/>
    <cellStyle name="Normal 2 9 2 3" xfId="4203"/>
    <cellStyle name="Normal 2 9 2 3 2" xfId="4204"/>
    <cellStyle name="Normal 2 9 2 4" xfId="4205"/>
    <cellStyle name="Normal 2 9 3" xfId="4206"/>
    <cellStyle name="Normal 2 9 4" xfId="4207"/>
    <cellStyle name="Normal 2 90" xfId="4208"/>
    <cellStyle name="Normal 2 91" xfId="4209"/>
    <cellStyle name="Normal 2 92" xfId="4210"/>
    <cellStyle name="Normal 2 93" xfId="4211"/>
    <cellStyle name="Normal 2 94" xfId="4212"/>
    <cellStyle name="Normal 2 95" xfId="4213"/>
    <cellStyle name="Normal 2 96" xfId="4214"/>
    <cellStyle name="Normal 2 97" xfId="4215"/>
    <cellStyle name="Normal 2 98" xfId="4216"/>
    <cellStyle name="Normal 2 99" xfId="4217"/>
    <cellStyle name="Normal 2_Bilangan Kes A11 berbanding dengan data bersih JP Negeri_alam sekitar_p190112" xfId="4218"/>
    <cellStyle name="Normal 20" xfId="36"/>
    <cellStyle name="Normal 20 2" xfId="4219"/>
    <cellStyle name="Normal 21" xfId="38"/>
    <cellStyle name="Normal 21 2" xfId="4220"/>
    <cellStyle name="Normal 22" xfId="39"/>
    <cellStyle name="Normal 22 2" xfId="4221"/>
    <cellStyle name="Normal 23" xfId="40"/>
    <cellStyle name="Normal 23 2" xfId="4222"/>
    <cellStyle name="Normal 24" xfId="41"/>
    <cellStyle name="Normal 24 2" xfId="4223"/>
    <cellStyle name="Normal 24 3" xfId="4224"/>
    <cellStyle name="Normal 25" xfId="42"/>
    <cellStyle name="Normal 25 2" xfId="4225"/>
    <cellStyle name="Normal 25 3" xfId="4226"/>
    <cellStyle name="Normal 26" xfId="43"/>
    <cellStyle name="Normal 26 2" xfId="4227"/>
    <cellStyle name="Normal 27" xfId="44"/>
    <cellStyle name="Normal 27 2" xfId="4228"/>
    <cellStyle name="Normal 28" xfId="45"/>
    <cellStyle name="Normal 28 2" xfId="4229"/>
    <cellStyle name="Normal 29" xfId="46"/>
    <cellStyle name="Normal 29 2" xfId="4230"/>
    <cellStyle name="Normal 3" xfId="3"/>
    <cellStyle name="Normal 3 10" xfId="4231"/>
    <cellStyle name="Normal 3 11" xfId="4232"/>
    <cellStyle name="Normal 3 2" xfId="14"/>
    <cellStyle name="Normal 3 2 10" xfId="4233"/>
    <cellStyle name="Normal 3 2 2" xfId="4234"/>
    <cellStyle name="Normal 3 2 2 2" xfId="4235"/>
    <cellStyle name="Normal 3 2 2 2 2" xfId="4236"/>
    <cellStyle name="Normal 3 2 2 2 2 2" xfId="4237"/>
    <cellStyle name="Normal 3 2 2 2 2 2 2" xfId="4238"/>
    <cellStyle name="Normal 3 2 2 2 2 2 2 2" xfId="4239"/>
    <cellStyle name="Normal 3 2 2 2 2 2 2 2 2" xfId="4240"/>
    <cellStyle name="Normal 3 2 2 2 2 2 2 2 2 2" xfId="4241"/>
    <cellStyle name="Normal 3 2 2 2 2 2 2 2 2 2 2" xfId="4242"/>
    <cellStyle name="Normal 3 2 2 2 2 2 2 2 2 3" xfId="4243"/>
    <cellStyle name="Normal 3 2 2 2 2 2 2 2 3" xfId="4244"/>
    <cellStyle name="Normal 3 2 2 2 2 2 2 2 3 2" xfId="4245"/>
    <cellStyle name="Normal 3 2 2 2 2 2 2 2 4" xfId="4246"/>
    <cellStyle name="Normal 3 2 2 2 2 2 2 3" xfId="4247"/>
    <cellStyle name="Normal 3 2 2 2 2 2 2 3 2" xfId="4248"/>
    <cellStyle name="Normal 3 2 2 2 2 2 2 3 2 2" xfId="4249"/>
    <cellStyle name="Normal 3 2 2 2 2 2 2 3 3" xfId="4250"/>
    <cellStyle name="Normal 3 2 2 2 2 2 2 4" xfId="4251"/>
    <cellStyle name="Normal 3 2 2 2 2 2 2 4 2" xfId="4252"/>
    <cellStyle name="Normal 3 2 2 2 2 2 2 5" xfId="4253"/>
    <cellStyle name="Normal 3 2 2 2 2 2 3" xfId="4254"/>
    <cellStyle name="Normal 3 2 2 2 2 2 3 2" xfId="4255"/>
    <cellStyle name="Normal 3 2 2 2 2 2 3 2 2" xfId="4256"/>
    <cellStyle name="Normal 3 2 2 2 2 2 3 2 2 2" xfId="4257"/>
    <cellStyle name="Normal 3 2 2 2 2 2 3 2 2 2 2" xfId="4258"/>
    <cellStyle name="Normal 3 2 2 2 2 2 3 2 2 3" xfId="4259"/>
    <cellStyle name="Normal 3 2 2 2 2 2 3 2 3" xfId="4260"/>
    <cellStyle name="Normal 3 2 2 2 2 2 3 2 3 2" xfId="4261"/>
    <cellStyle name="Normal 3 2 2 2 2 2 3 2 4" xfId="4262"/>
    <cellStyle name="Normal 3 2 2 2 2 2 3 3" xfId="4263"/>
    <cellStyle name="Normal 3 2 2 2 2 2 3 3 2" xfId="4264"/>
    <cellStyle name="Normal 3 2 2 2 2 2 3 3 2 2" xfId="4265"/>
    <cellStyle name="Normal 3 2 2 2 2 2 3 3 3" xfId="4266"/>
    <cellStyle name="Normal 3 2 2 2 2 2 3 4" xfId="4267"/>
    <cellStyle name="Normal 3 2 2 2 2 2 3 4 2" xfId="4268"/>
    <cellStyle name="Normal 3 2 2 2 2 2 3 5" xfId="4269"/>
    <cellStyle name="Normal 3 2 2 2 2 3" xfId="4270"/>
    <cellStyle name="Normal 3 2 2 2 2 4" xfId="4271"/>
    <cellStyle name="Normal 3 2 2 2 2 4 2" xfId="4272"/>
    <cellStyle name="Normal 3 2 2 2 2 4 2 2" xfId="4273"/>
    <cellStyle name="Normal 3 2 2 2 2 4 2 2 2" xfId="4274"/>
    <cellStyle name="Normal 3 2 2 2 2 4 2 3" xfId="4275"/>
    <cellStyle name="Normal 3 2 2 2 2 4 3" xfId="4276"/>
    <cellStyle name="Normal 3 2 2 2 2 4 3 2" xfId="4277"/>
    <cellStyle name="Normal 3 2 2 2 2 4 4" xfId="4278"/>
    <cellStyle name="Normal 3 2 2 2 2 5" xfId="4279"/>
    <cellStyle name="Normal 3 2 2 2 2 5 2" xfId="4280"/>
    <cellStyle name="Normal 3 2 2 2 2 5 2 2" xfId="4281"/>
    <cellStyle name="Normal 3 2 2 2 2 5 3" xfId="4282"/>
    <cellStyle name="Normal 3 2 2 2 2 6" xfId="4283"/>
    <cellStyle name="Normal 3 2 2 2 2 6 2" xfId="4284"/>
    <cellStyle name="Normal 3 2 2 2 2 7" xfId="4285"/>
    <cellStyle name="Normal 3 2 2 2 3" xfId="4286"/>
    <cellStyle name="Normal 3 2 2 2 3 2" xfId="4287"/>
    <cellStyle name="Normal 3 2 2 2 3 2 2" xfId="4288"/>
    <cellStyle name="Normal 3 2 2 2 3 2 2 2" xfId="4289"/>
    <cellStyle name="Normal 3 2 2 2 3 2 2 2 2" xfId="4290"/>
    <cellStyle name="Normal 3 2 2 2 3 2 2 3" xfId="4291"/>
    <cellStyle name="Normal 3 2 2 2 3 2 3" xfId="4292"/>
    <cellStyle name="Normal 3 2 2 2 3 2 3 2" xfId="4293"/>
    <cellStyle name="Normal 3 2 2 2 3 2 4" xfId="4294"/>
    <cellStyle name="Normal 3 2 2 2 3 3" xfId="4295"/>
    <cellStyle name="Normal 3 2 2 2 3 3 2" xfId="4296"/>
    <cellStyle name="Normal 3 2 2 2 3 3 2 2" xfId="4297"/>
    <cellStyle name="Normal 3 2 2 2 3 3 3" xfId="4298"/>
    <cellStyle name="Normal 3 2 2 2 3 4" xfId="4299"/>
    <cellStyle name="Normal 3 2 2 2 3 4 2" xfId="4300"/>
    <cellStyle name="Normal 3 2 2 2 3 5" xfId="4301"/>
    <cellStyle name="Normal 3 2 2 2 4" xfId="4302"/>
    <cellStyle name="Normal 3 2 2 2 4 2" xfId="4303"/>
    <cellStyle name="Normal 3 2 2 2 4 2 2" xfId="4304"/>
    <cellStyle name="Normal 3 2 2 2 4 2 2 2" xfId="4305"/>
    <cellStyle name="Normal 3 2 2 2 4 2 2 2 2" xfId="4306"/>
    <cellStyle name="Normal 3 2 2 2 4 2 2 3" xfId="4307"/>
    <cellStyle name="Normal 3 2 2 2 4 2 3" xfId="4308"/>
    <cellStyle name="Normal 3 2 2 2 4 2 3 2" xfId="4309"/>
    <cellStyle name="Normal 3 2 2 2 4 2 4" xfId="4310"/>
    <cellStyle name="Normal 3 2 2 2 4 3" xfId="4311"/>
    <cellStyle name="Normal 3 2 2 2 4 3 2" xfId="4312"/>
    <cellStyle name="Normal 3 2 2 2 4 3 2 2" xfId="4313"/>
    <cellStyle name="Normal 3 2 2 2 4 3 3" xfId="4314"/>
    <cellStyle name="Normal 3 2 2 2 4 4" xfId="4315"/>
    <cellStyle name="Normal 3 2 2 2 4 4 2" xfId="4316"/>
    <cellStyle name="Normal 3 2 2 2 4 5" xfId="4317"/>
    <cellStyle name="Normal 3 2 2 3" xfId="4318"/>
    <cellStyle name="Normal 3 2 2 3 2" xfId="4319"/>
    <cellStyle name="Normal 3 2 2 3 2 2" xfId="4320"/>
    <cellStyle name="Normal 3 2 2 3 2 2 2" xfId="4321"/>
    <cellStyle name="Normal 3 2 2 3 2 2 2 2" xfId="4322"/>
    <cellStyle name="Normal 3 2 2 3 2 2 2 2 2" xfId="4323"/>
    <cellStyle name="Normal 3 2 2 3 2 2 2 3" xfId="4324"/>
    <cellStyle name="Normal 3 2 2 3 2 2 3" xfId="4325"/>
    <cellStyle name="Normal 3 2 2 3 2 2 3 2" xfId="4326"/>
    <cellStyle name="Normal 3 2 2 3 2 2 4" xfId="4327"/>
    <cellStyle name="Normal 3 2 2 3 2 3" xfId="4328"/>
    <cellStyle name="Normal 3 2 2 3 2 3 2" xfId="4329"/>
    <cellStyle name="Normal 3 2 2 3 2 3 2 2" xfId="4330"/>
    <cellStyle name="Normal 3 2 2 3 2 3 3" xfId="4331"/>
    <cellStyle name="Normal 3 2 2 3 2 4" xfId="4332"/>
    <cellStyle name="Normal 3 2 2 3 2 4 2" xfId="4333"/>
    <cellStyle name="Normal 3 2 2 3 2 5" xfId="4334"/>
    <cellStyle name="Normal 3 2 2 3 3" xfId="4335"/>
    <cellStyle name="Normal 3 2 2 3 3 2" xfId="4336"/>
    <cellStyle name="Normal 3 2 2 3 3 2 2" xfId="4337"/>
    <cellStyle name="Normal 3 2 2 3 3 2 2 2" xfId="4338"/>
    <cellStyle name="Normal 3 2 2 3 3 2 2 2 2" xfId="4339"/>
    <cellStyle name="Normal 3 2 2 3 3 2 2 3" xfId="4340"/>
    <cellStyle name="Normal 3 2 2 3 3 2 3" xfId="4341"/>
    <cellStyle name="Normal 3 2 2 3 3 2 3 2" xfId="4342"/>
    <cellStyle name="Normal 3 2 2 3 3 2 4" xfId="4343"/>
    <cellStyle name="Normal 3 2 2 3 3 3" xfId="4344"/>
    <cellStyle name="Normal 3 2 2 3 3 3 2" xfId="4345"/>
    <cellStyle name="Normal 3 2 2 3 3 3 2 2" xfId="4346"/>
    <cellStyle name="Normal 3 2 2 3 3 3 3" xfId="4347"/>
    <cellStyle name="Normal 3 2 2 3 3 4" xfId="4348"/>
    <cellStyle name="Normal 3 2 2 3 3 4 2" xfId="4349"/>
    <cellStyle name="Normal 3 2 2 3 3 5" xfId="4350"/>
    <cellStyle name="Normal 3 2 2 4" xfId="4351"/>
    <cellStyle name="Normal 3 2 2 5" xfId="4352"/>
    <cellStyle name="Normal 3 2 2 5 2" xfId="4353"/>
    <cellStyle name="Normal 3 2 2 5 2 2" xfId="4354"/>
    <cellStyle name="Normal 3 2 2 5 2 2 2" xfId="4355"/>
    <cellStyle name="Normal 3 2 2 5 2 3" xfId="4356"/>
    <cellStyle name="Normal 3 2 2 5 3" xfId="4357"/>
    <cellStyle name="Normal 3 2 2 5 3 2" xfId="4358"/>
    <cellStyle name="Normal 3 2 2 5 4" xfId="4359"/>
    <cellStyle name="Normal 3 2 2 6" xfId="4360"/>
    <cellStyle name="Normal 3 2 2 6 2" xfId="4361"/>
    <cellStyle name="Normal 3 2 2 6 2 2" xfId="4362"/>
    <cellStyle name="Normal 3 2 2 6 3" xfId="4363"/>
    <cellStyle name="Normal 3 2 2 7" xfId="4364"/>
    <cellStyle name="Normal 3 2 2 7 2" xfId="4365"/>
    <cellStyle name="Normal 3 2 2 8" xfId="4366"/>
    <cellStyle name="Normal 3 2 3" xfId="4367"/>
    <cellStyle name="Normal 3 2 3 2" xfId="4368"/>
    <cellStyle name="Normal 3 2 3 2 2" xfId="4369"/>
    <cellStyle name="Normal 3 2 3 2 2 2" xfId="4370"/>
    <cellStyle name="Normal 3 2 3 2 2 2 2" xfId="4371"/>
    <cellStyle name="Normal 3 2 3 2 2 2 2 2" xfId="4372"/>
    <cellStyle name="Normal 3 2 3 2 2 2 2 2 2" xfId="4373"/>
    <cellStyle name="Normal 3 2 3 2 2 2 2 3" xfId="4374"/>
    <cellStyle name="Normal 3 2 3 2 2 2 3" xfId="4375"/>
    <cellStyle name="Normal 3 2 3 2 2 2 3 2" xfId="4376"/>
    <cellStyle name="Normal 3 2 3 2 2 2 4" xfId="4377"/>
    <cellStyle name="Normal 3 2 3 2 2 3" xfId="4378"/>
    <cellStyle name="Normal 3 2 3 2 2 3 2" xfId="4379"/>
    <cellStyle name="Normal 3 2 3 2 2 3 2 2" xfId="4380"/>
    <cellStyle name="Normal 3 2 3 2 2 3 3" xfId="4381"/>
    <cellStyle name="Normal 3 2 3 2 2 4" xfId="4382"/>
    <cellStyle name="Normal 3 2 3 2 2 4 2" xfId="4383"/>
    <cellStyle name="Normal 3 2 3 2 2 5" xfId="4384"/>
    <cellStyle name="Normal 3 2 3 2 3" xfId="4385"/>
    <cellStyle name="Normal 3 2 3 2 3 2" xfId="4386"/>
    <cellStyle name="Normal 3 2 3 2 3 2 2" xfId="4387"/>
    <cellStyle name="Normal 3 2 3 2 3 2 2 2" xfId="4388"/>
    <cellStyle name="Normal 3 2 3 2 3 2 2 2 2" xfId="4389"/>
    <cellStyle name="Normal 3 2 3 2 3 2 2 3" xfId="4390"/>
    <cellStyle name="Normal 3 2 3 2 3 2 3" xfId="4391"/>
    <cellStyle name="Normal 3 2 3 2 3 2 3 2" xfId="4392"/>
    <cellStyle name="Normal 3 2 3 2 3 2 4" xfId="4393"/>
    <cellStyle name="Normal 3 2 3 2 3 3" xfId="4394"/>
    <cellStyle name="Normal 3 2 3 2 3 3 2" xfId="4395"/>
    <cellStyle name="Normal 3 2 3 2 3 3 2 2" xfId="4396"/>
    <cellStyle name="Normal 3 2 3 2 3 3 3" xfId="4397"/>
    <cellStyle name="Normal 3 2 3 2 3 4" xfId="4398"/>
    <cellStyle name="Normal 3 2 3 2 3 4 2" xfId="4399"/>
    <cellStyle name="Normal 3 2 3 2 3 5" xfId="4400"/>
    <cellStyle name="Normal 3 2 3 3" xfId="4401"/>
    <cellStyle name="Normal 3 2 3 4" xfId="4402"/>
    <cellStyle name="Normal 3 2 3 4 2" xfId="4403"/>
    <cellStyle name="Normal 3 2 3 4 2 2" xfId="4404"/>
    <cellStyle name="Normal 3 2 3 4 2 2 2" xfId="4405"/>
    <cellStyle name="Normal 3 2 3 4 2 3" xfId="4406"/>
    <cellStyle name="Normal 3 2 3 4 3" xfId="4407"/>
    <cellStyle name="Normal 3 2 3 4 3 2" xfId="4408"/>
    <cellStyle name="Normal 3 2 3 4 4" xfId="4409"/>
    <cellStyle name="Normal 3 2 3 5" xfId="4410"/>
    <cellStyle name="Normal 3 2 3 5 2" xfId="4411"/>
    <cellStyle name="Normal 3 2 3 5 2 2" xfId="4412"/>
    <cellStyle name="Normal 3 2 3 5 3" xfId="4413"/>
    <cellStyle name="Normal 3 2 3 6" xfId="4414"/>
    <cellStyle name="Normal 3 2 3 6 2" xfId="4415"/>
    <cellStyle name="Normal 3 2 3 7" xfId="4416"/>
    <cellStyle name="Normal 3 2 4" xfId="4417"/>
    <cellStyle name="Normal 3 2 4 2" xfId="4418"/>
    <cellStyle name="Normal 3 2 4 2 2" xfId="4419"/>
    <cellStyle name="Normal 3 2 4 2 2 2" xfId="4420"/>
    <cellStyle name="Normal 3 2 4 2 2 2 2" xfId="4421"/>
    <cellStyle name="Normal 3 2 4 2 2 3" xfId="4422"/>
    <cellStyle name="Normal 3 2 4 2 3" xfId="4423"/>
    <cellStyle name="Normal 3 2 4 2 3 2" xfId="4424"/>
    <cellStyle name="Normal 3 2 4 2 4" xfId="4425"/>
    <cellStyle name="Normal 3 2 4 3" xfId="4426"/>
    <cellStyle name="Normal 3 2 4 3 2" xfId="4427"/>
    <cellStyle name="Normal 3 2 4 3 2 2" xfId="4428"/>
    <cellStyle name="Normal 3 2 4 3 3" xfId="4429"/>
    <cellStyle name="Normal 3 2 4 4" xfId="4430"/>
    <cellStyle name="Normal 3 2 4 4 2" xfId="4431"/>
    <cellStyle name="Normal 3 2 4 5" xfId="4432"/>
    <cellStyle name="Normal 3 2 5" xfId="4433"/>
    <cellStyle name="Normal 3 2 5 2" xfId="4434"/>
    <cellStyle name="Normal 3 2 5 2 2" xfId="4435"/>
    <cellStyle name="Normal 3 2 5 2 2 2" xfId="4436"/>
    <cellStyle name="Normal 3 2 5 2 2 2 2" xfId="4437"/>
    <cellStyle name="Normal 3 2 5 2 2 3" xfId="4438"/>
    <cellStyle name="Normal 3 2 5 2 3" xfId="4439"/>
    <cellStyle name="Normal 3 2 5 2 3 2" xfId="4440"/>
    <cellStyle name="Normal 3 2 5 2 4" xfId="4441"/>
    <cellStyle name="Normal 3 2 5 3" xfId="4442"/>
    <cellStyle name="Normal 3 2 5 3 2" xfId="4443"/>
    <cellStyle name="Normal 3 2 5 3 2 2" xfId="4444"/>
    <cellStyle name="Normal 3 2 5 3 3" xfId="4445"/>
    <cellStyle name="Normal 3 2 5 4" xfId="4446"/>
    <cellStyle name="Normal 3 2 5 4 2" xfId="4447"/>
    <cellStyle name="Normal 3 2 5 5" xfId="4448"/>
    <cellStyle name="Normal 3 2 6" xfId="4449"/>
    <cellStyle name="Normal 3 2 6 2" xfId="4450"/>
    <cellStyle name="Normal 3 2 6 2 2" xfId="4451"/>
    <cellStyle name="Normal 3 2 6 2 2 2" xfId="4452"/>
    <cellStyle name="Normal 3 2 6 2 3" xfId="4453"/>
    <cellStyle name="Normal 3 2 6 3" xfId="4454"/>
    <cellStyle name="Normal 3 2 6 3 2" xfId="4455"/>
    <cellStyle name="Normal 3 2 6 4" xfId="4456"/>
    <cellStyle name="Normal 3 2 7" xfId="4457"/>
    <cellStyle name="Normal 3 2 7 2" xfId="4458"/>
    <cellStyle name="Normal 3 2 7 2 2" xfId="4459"/>
    <cellStyle name="Normal 3 2 7 3" xfId="4460"/>
    <cellStyle name="Normal 3 2 8" xfId="4461"/>
    <cellStyle name="Normal 3 2 8 2" xfId="4462"/>
    <cellStyle name="Normal 3 2 9" xfId="4463"/>
    <cellStyle name="Normal 3 2_Copy of SSE2011-SAND29122010" xfId="4464"/>
    <cellStyle name="Normal 3 3" xfId="19"/>
    <cellStyle name="Normal 3 3 2" xfId="4465"/>
    <cellStyle name="Normal 3 3 2 2" xfId="4466"/>
    <cellStyle name="Normal 3 3 2 2 2" xfId="4467"/>
    <cellStyle name="Normal 3 3 2 2 2 2" xfId="4468"/>
    <cellStyle name="Normal 3 3 2 2 3" xfId="4469"/>
    <cellStyle name="Normal 3 3 2 3" xfId="4470"/>
    <cellStyle name="Normal 3 3 2 3 2" xfId="4471"/>
    <cellStyle name="Normal 3 3 2 4" xfId="4472"/>
    <cellStyle name="Normal 3 3 3" xfId="4473"/>
    <cellStyle name="Normal 3 3 3 2" xfId="4474"/>
    <cellStyle name="Normal 3 3 3 2 2" xfId="4475"/>
    <cellStyle name="Normal 3 3 3 3" xfId="4476"/>
    <cellStyle name="Normal 3 3 4" xfId="4477"/>
    <cellStyle name="Normal 3 3 4 2" xfId="4478"/>
    <cellStyle name="Normal 3 3 5" xfId="4479"/>
    <cellStyle name="Normal 3 4" xfId="4480"/>
    <cellStyle name="Normal 3 4 2" xfId="4481"/>
    <cellStyle name="Normal 3 4 2 2" xfId="4482"/>
    <cellStyle name="Normal 3 4 2 2 2" xfId="4483"/>
    <cellStyle name="Normal 3 4 2 2 2 2" xfId="4484"/>
    <cellStyle name="Normal 3 4 2 2 2 2 2" xfId="4485"/>
    <cellStyle name="Normal 3 4 2 2 2 2 2 2" xfId="4486"/>
    <cellStyle name="Normal 3 4 2 2 2 2 2 2 2" xfId="4487"/>
    <cellStyle name="Normal 3 4 2 2 2 2 2 3" xfId="4488"/>
    <cellStyle name="Normal 3 4 2 2 2 2 3" xfId="4489"/>
    <cellStyle name="Normal 3 4 2 2 2 2 3 2" xfId="4490"/>
    <cellStyle name="Normal 3 4 2 2 2 2 4" xfId="4491"/>
    <cellStyle name="Normal 3 4 2 2 2 3" xfId="4492"/>
    <cellStyle name="Normal 3 4 2 2 2 3 2" xfId="4493"/>
    <cellStyle name="Normal 3 4 2 2 2 3 2 2" xfId="4494"/>
    <cellStyle name="Normal 3 4 2 2 2 3 3" xfId="4495"/>
    <cellStyle name="Normal 3 4 2 2 2 4" xfId="4496"/>
    <cellStyle name="Normal 3 4 2 2 2 4 2" xfId="4497"/>
    <cellStyle name="Normal 3 4 2 2 2 5" xfId="4498"/>
    <cellStyle name="Normal 3 4 2 2 3" xfId="4499"/>
    <cellStyle name="Normal 3 4 2 2 3 2" xfId="4500"/>
    <cellStyle name="Normal 3 4 2 2 3 2 2" xfId="4501"/>
    <cellStyle name="Normal 3 4 2 2 3 2 2 2" xfId="4502"/>
    <cellStyle name="Normal 3 4 2 2 3 2 2 2 2" xfId="4503"/>
    <cellStyle name="Normal 3 4 2 2 3 2 2 3" xfId="4504"/>
    <cellStyle name="Normal 3 4 2 2 3 2 3" xfId="4505"/>
    <cellStyle name="Normal 3 4 2 2 3 2 3 2" xfId="4506"/>
    <cellStyle name="Normal 3 4 2 2 3 2 4" xfId="4507"/>
    <cellStyle name="Normal 3 4 2 2 3 3" xfId="4508"/>
    <cellStyle name="Normal 3 4 2 2 3 3 2" xfId="4509"/>
    <cellStyle name="Normal 3 4 2 2 3 3 2 2" xfId="4510"/>
    <cellStyle name="Normal 3 4 2 2 3 3 3" xfId="4511"/>
    <cellStyle name="Normal 3 4 2 2 3 4" xfId="4512"/>
    <cellStyle name="Normal 3 4 2 2 3 4 2" xfId="4513"/>
    <cellStyle name="Normal 3 4 2 2 3 5" xfId="4514"/>
    <cellStyle name="Normal 3 4 2 2 4" xfId="4515"/>
    <cellStyle name="Normal 3 4 2 3" xfId="4516"/>
    <cellStyle name="Normal 3 4 2 4" xfId="4517"/>
    <cellStyle name="Normal 3 4 2 4 2" xfId="4518"/>
    <cellStyle name="Normal 3 4 2 4 2 2" xfId="4519"/>
    <cellStyle name="Normal 3 4 2 4 2 2 2" xfId="4520"/>
    <cellStyle name="Normal 3 4 2 4 2 3" xfId="4521"/>
    <cellStyle name="Normal 3 4 2 4 3" xfId="4522"/>
    <cellStyle name="Normal 3 4 2 4 3 2" xfId="4523"/>
    <cellStyle name="Normal 3 4 2 4 4" xfId="4524"/>
    <cellStyle name="Normal 3 4 2 5" xfId="4525"/>
    <cellStyle name="Normal 3 4 2 5 2" xfId="4526"/>
    <cellStyle name="Normal 3 4 2 5 2 2" xfId="4527"/>
    <cellStyle name="Normal 3 4 2 5 3" xfId="4528"/>
    <cellStyle name="Normal 3 4 2 6" xfId="4529"/>
    <cellStyle name="Normal 3 4 2 6 2" xfId="4530"/>
    <cellStyle name="Normal 3 4 2 7" xfId="4531"/>
    <cellStyle name="Normal 3 4 3" xfId="4532"/>
    <cellStyle name="Normal 3 4 3 2" xfId="4533"/>
    <cellStyle name="Normal 3 4 3 2 2" xfId="4534"/>
    <cellStyle name="Normal 3 4 3 2 2 2" xfId="4535"/>
    <cellStyle name="Normal 3 4 3 2 2 2 2" xfId="4536"/>
    <cellStyle name="Normal 3 4 3 2 2 3" xfId="4537"/>
    <cellStyle name="Normal 3 4 3 2 3" xfId="4538"/>
    <cellStyle name="Normal 3 4 3 2 3 2" xfId="4539"/>
    <cellStyle name="Normal 3 4 3 2 4" xfId="4540"/>
    <cellStyle name="Normal 3 4 3 3" xfId="4541"/>
    <cellStyle name="Normal 3 4 3 3 2" xfId="4542"/>
    <cellStyle name="Normal 3 4 3 3 2 2" xfId="4543"/>
    <cellStyle name="Normal 3 4 3 3 3" xfId="4544"/>
    <cellStyle name="Normal 3 4 3 4" xfId="4545"/>
    <cellStyle name="Normal 3 4 3 4 2" xfId="4546"/>
    <cellStyle name="Normal 3 4 3 5" xfId="4547"/>
    <cellStyle name="Normal 3 4 4" xfId="4548"/>
    <cellStyle name="Normal 3 4 4 2" xfId="4549"/>
    <cellStyle name="Normal 3 4 4 2 2" xfId="4550"/>
    <cellStyle name="Normal 3 4 4 2 2 2" xfId="4551"/>
    <cellStyle name="Normal 3 4 4 2 2 2 2" xfId="4552"/>
    <cellStyle name="Normal 3 4 4 2 2 3" xfId="4553"/>
    <cellStyle name="Normal 3 4 4 2 3" xfId="4554"/>
    <cellStyle name="Normal 3 4 4 2 3 2" xfId="4555"/>
    <cellStyle name="Normal 3 4 4 2 4" xfId="4556"/>
    <cellStyle name="Normal 3 4 4 3" xfId="4557"/>
    <cellStyle name="Normal 3 4 4 3 2" xfId="4558"/>
    <cellStyle name="Normal 3 4 4 3 2 2" xfId="4559"/>
    <cellStyle name="Normal 3 4 4 3 3" xfId="4560"/>
    <cellStyle name="Normal 3 4 4 4" xfId="4561"/>
    <cellStyle name="Normal 3 4 4 4 2" xfId="4562"/>
    <cellStyle name="Normal 3 4 4 5" xfId="4563"/>
    <cellStyle name="Normal 3 4 5" xfId="4564"/>
    <cellStyle name="Normal 3 5" xfId="4565"/>
    <cellStyle name="Normal 3 5 2" xfId="4566"/>
    <cellStyle name="Normal 3 5 2 2" xfId="4567"/>
    <cellStyle name="Normal 3 5 2 2 2" xfId="4568"/>
    <cellStyle name="Normal 3 5 2 2 2 2" xfId="4569"/>
    <cellStyle name="Normal 3 5 2 2 2 2 2" xfId="4570"/>
    <cellStyle name="Normal 3 5 2 2 2 3" xfId="4571"/>
    <cellStyle name="Normal 3 5 2 2 3" xfId="4572"/>
    <cellStyle name="Normal 3 5 2 2 3 2" xfId="4573"/>
    <cellStyle name="Normal 3 5 2 2 4" xfId="4574"/>
    <cellStyle name="Normal 3 5 2 3" xfId="4575"/>
    <cellStyle name="Normal 3 5 2 3 2" xfId="4576"/>
    <cellStyle name="Normal 3 5 2 3 2 2" xfId="4577"/>
    <cellStyle name="Normal 3 5 2 3 3" xfId="4578"/>
    <cellStyle name="Normal 3 5 2 4" xfId="4579"/>
    <cellStyle name="Normal 3 5 2 4 2" xfId="4580"/>
    <cellStyle name="Normal 3 5 2 5" xfId="4581"/>
    <cellStyle name="Normal 3 5 3" xfId="4582"/>
    <cellStyle name="Normal 3 5 3 2" xfId="4583"/>
    <cellStyle name="Normal 3 5 3 2 2" xfId="4584"/>
    <cellStyle name="Normal 3 5 3 2 2 2" xfId="4585"/>
    <cellStyle name="Normal 3 5 3 2 2 2 2" xfId="4586"/>
    <cellStyle name="Normal 3 5 3 2 2 3" xfId="4587"/>
    <cellStyle name="Normal 3 5 3 2 3" xfId="4588"/>
    <cellStyle name="Normal 3 5 3 2 3 2" xfId="4589"/>
    <cellStyle name="Normal 3 5 3 2 4" xfId="4590"/>
    <cellStyle name="Normal 3 5 3 3" xfId="4591"/>
    <cellStyle name="Normal 3 5 3 3 2" xfId="4592"/>
    <cellStyle name="Normal 3 5 3 3 2 2" xfId="4593"/>
    <cellStyle name="Normal 3 5 3 3 3" xfId="4594"/>
    <cellStyle name="Normal 3 5 3 4" xfId="4595"/>
    <cellStyle name="Normal 3 5 3 4 2" xfId="4596"/>
    <cellStyle name="Normal 3 5 3 5" xfId="4597"/>
    <cellStyle name="Normal 3 5 4" xfId="4598"/>
    <cellStyle name="Normal 3 6" xfId="4599"/>
    <cellStyle name="Normal 3 6 2" xfId="4600"/>
    <cellStyle name="Normal 3 6 3" xfId="4601"/>
    <cellStyle name="Normal 3 7" xfId="4602"/>
    <cellStyle name="Normal 3 7 2" xfId="4603"/>
    <cellStyle name="Normal 3 7 2 2" xfId="4604"/>
    <cellStyle name="Normal 3 7 2 2 2" xfId="4605"/>
    <cellStyle name="Normal 3 7 2 3" xfId="4606"/>
    <cellStyle name="Normal 3 7 3" xfId="4607"/>
    <cellStyle name="Normal 3 7 3 2" xfId="4608"/>
    <cellStyle name="Normal 3 7 4" xfId="4609"/>
    <cellStyle name="Normal 3 8" xfId="4610"/>
    <cellStyle name="Normal 3 8 2" xfId="4611"/>
    <cellStyle name="Normal 3 8 2 2" xfId="4612"/>
    <cellStyle name="Normal 3 8 3" xfId="4613"/>
    <cellStyle name="Normal 3 9" xfId="4614"/>
    <cellStyle name="Normal 3 9 2" xfId="4615"/>
    <cellStyle name="Normal 3 9 3" xfId="4616"/>
    <cellStyle name="Normal 3_Bilangan Kes A11 berbanding dengan data bersih JP Negeri_alam sekitar_p190112" xfId="4617"/>
    <cellStyle name="Normal 30" xfId="47"/>
    <cellStyle name="Normal 30 2" xfId="4618"/>
    <cellStyle name="Normal 31" xfId="48"/>
    <cellStyle name="Normal 31 2" xfId="4619"/>
    <cellStyle name="Normal 32" xfId="49"/>
    <cellStyle name="Normal 32 2" xfId="4620"/>
    <cellStyle name="Normal 32 3" xfId="4621"/>
    <cellStyle name="Normal 33" xfId="50"/>
    <cellStyle name="Normal 33 2" xfId="4622"/>
    <cellStyle name="Normal 33 2 2" xfId="4623"/>
    <cellStyle name="Normal 33 3" xfId="4624"/>
    <cellStyle name="Normal 34" xfId="51"/>
    <cellStyle name="Normal 34 2" xfId="4625"/>
    <cellStyle name="Normal 35" xfId="52"/>
    <cellStyle name="Normal 35 2" xfId="4626"/>
    <cellStyle name="Normal 36" xfId="53"/>
    <cellStyle name="Normal 36 2" xfId="4627"/>
    <cellStyle name="Normal 37" xfId="54"/>
    <cellStyle name="Normal 37 2" xfId="4628"/>
    <cellStyle name="Normal 37 3" xfId="4629"/>
    <cellStyle name="Normal 38" xfId="55"/>
    <cellStyle name="Normal 38 2" xfId="4630"/>
    <cellStyle name="Normal 39" xfId="56"/>
    <cellStyle name="Normal 4" xfId="22"/>
    <cellStyle name="Normal 4 2" xfId="4631"/>
    <cellStyle name="Normal 4 2 2" xfId="4632"/>
    <cellStyle name="Normal 4 2 2 2" xfId="4633"/>
    <cellStyle name="Normal 4 2 2 2 2" xfId="4634"/>
    <cellStyle name="Normal 4 2 2 3" xfId="4635"/>
    <cellStyle name="Normal 4 2 3" xfId="4636"/>
    <cellStyle name="Normal 4 2 3 2" xfId="4637"/>
    <cellStyle name="Normal 4 2 3 3" xfId="4638"/>
    <cellStyle name="Normal 4 2 4" xfId="4639"/>
    <cellStyle name="Normal 4 3" xfId="4640"/>
    <cellStyle name="Normal 4 3 2" xfId="4641"/>
    <cellStyle name="Normal 4 3 2 2" xfId="4642"/>
    <cellStyle name="Normal 4 3 3" xfId="4643"/>
    <cellStyle name="Normal 4 3 4" xfId="4644"/>
    <cellStyle name="Normal 4 3 5" xfId="4645"/>
    <cellStyle name="Normal 4 4" xfId="4646"/>
    <cellStyle name="Normal 4 4 2" xfId="4647"/>
    <cellStyle name="Normal 4 5" xfId="4648"/>
    <cellStyle name="Normal 4 6" xfId="4649"/>
    <cellStyle name="Normal 4 7" xfId="4650"/>
    <cellStyle name="Normal 40" xfId="57"/>
    <cellStyle name="Normal 40 2" xfId="4651"/>
    <cellStyle name="Normal 40 2 2" xfId="4652"/>
    <cellStyle name="Normal 40 3" xfId="4653"/>
    <cellStyle name="Normal 41" xfId="58"/>
    <cellStyle name="Normal 42" xfId="59"/>
    <cellStyle name="Normal 42 2" xfId="4654"/>
    <cellStyle name="Normal 43" xfId="60"/>
    <cellStyle name="Normal 43 2" xfId="4655"/>
    <cellStyle name="Normal 43 3" xfId="4656"/>
    <cellStyle name="Normal 44" xfId="61"/>
    <cellStyle name="Normal 45" xfId="62"/>
    <cellStyle name="Normal 45 2" xfId="4657"/>
    <cellStyle name="Normal 46" xfId="63"/>
    <cellStyle name="Normal 46 2" xfId="4658"/>
    <cellStyle name="Normal 47" xfId="64"/>
    <cellStyle name="Normal 47 2" xfId="4659"/>
    <cellStyle name="Normal 48" xfId="65"/>
    <cellStyle name="Normal 49" xfId="66"/>
    <cellStyle name="Normal 5" xfId="21"/>
    <cellStyle name="Normal 5 2" xfId="173"/>
    <cellStyle name="Normal 5 2 2" xfId="4660"/>
    <cellStyle name="Normal 5 2 2 2" xfId="4661"/>
    <cellStyle name="Normal 5 2 2 2 2" xfId="4662"/>
    <cellStyle name="Normal 5 2 2 2 2 2" xfId="4663"/>
    <cellStyle name="Normal 5 2 2 2 3" xfId="4664"/>
    <cellStyle name="Normal 5 2 2 3" xfId="4665"/>
    <cellStyle name="Normal 5 2 2 3 2" xfId="4666"/>
    <cellStyle name="Normal 5 2 2 4" xfId="4667"/>
    <cellStyle name="Normal 5 2 3" xfId="4668"/>
    <cellStyle name="Normal 5 2 3 2" xfId="4669"/>
    <cellStyle name="Normal 5 2 3 2 2" xfId="4670"/>
    <cellStyle name="Normal 5 2 3 3" xfId="4671"/>
    <cellStyle name="Normal 5 2 4" xfId="4672"/>
    <cellStyle name="Normal 5 2 4 2" xfId="4673"/>
    <cellStyle name="Normal 5 2 5" xfId="4674"/>
    <cellStyle name="Normal 5 3" xfId="4675"/>
    <cellStyle name="Normal 5 3 2" xfId="4676"/>
    <cellStyle name="Normal 5 3 2 2" xfId="4677"/>
    <cellStyle name="Normal 5 3 2 2 2" xfId="4678"/>
    <cellStyle name="Normal 5 3 2 3" xfId="4679"/>
    <cellStyle name="Normal 5 3 3" xfId="4680"/>
    <cellStyle name="Normal 5 3 3 2" xfId="4681"/>
    <cellStyle name="Normal 5 3 4" xfId="4682"/>
    <cellStyle name="Normal 5 4" xfId="4683"/>
    <cellStyle name="Normal 5 4 2" xfId="4684"/>
    <cellStyle name="Normal 5 4 2 2" xfId="4685"/>
    <cellStyle name="Normal 5 4 3" xfId="4686"/>
    <cellStyle name="Normal 5 5" xfId="4687"/>
    <cellStyle name="Normal 5 5 2" xfId="4688"/>
    <cellStyle name="Normal 5 5 3" xfId="4689"/>
    <cellStyle name="Normal 5 6" xfId="4690"/>
    <cellStyle name="Normal 5 7" xfId="4691"/>
    <cellStyle name="Normal 50" xfId="67"/>
    <cellStyle name="Normal 51" xfId="68"/>
    <cellStyle name="Normal 52" xfId="69"/>
    <cellStyle name="Normal 53" xfId="70"/>
    <cellStyle name="Normal 54" xfId="71"/>
    <cellStyle name="Normal 55" xfId="72"/>
    <cellStyle name="Normal 56" xfId="73"/>
    <cellStyle name="Normal 57" xfId="74"/>
    <cellStyle name="Normal 57 2" xfId="4692"/>
    <cellStyle name="Normal 58" xfId="75"/>
    <cellStyle name="Normal 58 2" xfId="4693"/>
    <cellStyle name="Normal 58 2 2" xfId="4694"/>
    <cellStyle name="Normal 58 3" xfId="4695"/>
    <cellStyle name="Normal 59" xfId="76"/>
    <cellStyle name="Normal 59 2" xfId="4696"/>
    <cellStyle name="Normal 6" xfId="17"/>
    <cellStyle name="Normal 6 2" xfId="4697"/>
    <cellStyle name="Normal 6 2 2" xfId="4698"/>
    <cellStyle name="Normal 6 2 2 2" xfId="4699"/>
    <cellStyle name="Normal 6 2 2 2 2" xfId="4700"/>
    <cellStyle name="Normal 6 2 2 2 3" xfId="4701"/>
    <cellStyle name="Normal 6 2 2 3" xfId="4702"/>
    <cellStyle name="Normal 6 2 2 4" xfId="4703"/>
    <cellStyle name="Normal 6 2 3" xfId="4704"/>
    <cellStyle name="Normal 6 2 3 2" xfId="4705"/>
    <cellStyle name="Normal 6 2 3 3" xfId="4706"/>
    <cellStyle name="Normal 6 2 4" xfId="4707"/>
    <cellStyle name="Normal 6 2 5" xfId="4708"/>
    <cellStyle name="Normal 6 3" xfId="4709"/>
    <cellStyle name="Normal 6 3 2" xfId="4710"/>
    <cellStyle name="Normal 6 3 2 2" xfId="4711"/>
    <cellStyle name="Normal 6 3 2 2 2" xfId="4712"/>
    <cellStyle name="Normal 6 3 2 2 2 2" xfId="4713"/>
    <cellStyle name="Normal 6 3 2 2 3" xfId="4714"/>
    <cellStyle name="Normal 6 3 2 3" xfId="4715"/>
    <cellStyle name="Normal 6 3 2 3 2" xfId="4716"/>
    <cellStyle name="Normal 6 3 2 4" xfId="4717"/>
    <cellStyle name="Normal 6 3 2 5" xfId="4718"/>
    <cellStyle name="Normal 6 3 3" xfId="4719"/>
    <cellStyle name="Normal 6 3 3 2" xfId="4720"/>
    <cellStyle name="Normal 6 3 3 2 2" xfId="4721"/>
    <cellStyle name="Normal 6 3 3 3" xfId="4722"/>
    <cellStyle name="Normal 6 3 4" xfId="4723"/>
    <cellStyle name="Normal 6 3 4 2" xfId="4724"/>
    <cellStyle name="Normal 6 3 5" xfId="4725"/>
    <cellStyle name="Normal 6 3 6" xfId="4726"/>
    <cellStyle name="Normal 6 4" xfId="4727"/>
    <cellStyle name="Normal 6 4 2" xfId="4728"/>
    <cellStyle name="Normal 6 4 2 2" xfId="4729"/>
    <cellStyle name="Normal 6 4 3" xfId="4730"/>
    <cellStyle name="Normal 6 4 4" xfId="4731"/>
    <cellStyle name="Normal 6 5" xfId="4732"/>
    <cellStyle name="Normal 6 5 2" xfId="4733"/>
    <cellStyle name="Normal 6 5 2 2" xfId="4734"/>
    <cellStyle name="Normal 6 5 2 2 2" xfId="4735"/>
    <cellStyle name="Normal 6 5 2 2 2 2" xfId="4736"/>
    <cellStyle name="Normal 6 5 2 2 3" xfId="4737"/>
    <cellStyle name="Normal 6 5 2 3" xfId="4738"/>
    <cellStyle name="Normal 6 5 2 3 2" xfId="4739"/>
    <cellStyle name="Normal 6 5 2 3 2 2" xfId="4740"/>
    <cellStyle name="Normal 6 5 2 3 3" xfId="4741"/>
    <cellStyle name="Normal 6 5 2 4" xfId="4742"/>
    <cellStyle name="Normal 6 5 2 4 2" xfId="4743"/>
    <cellStyle name="Normal 6 5 2 4 2 2" xfId="4744"/>
    <cellStyle name="Normal 6 5 2 4 3" xfId="4745"/>
    <cellStyle name="Normal 6 5 2 5" xfId="4746"/>
    <cellStyle name="Normal 6 5 2 5 2" xfId="4747"/>
    <cellStyle name="Normal 6 5 2 6" xfId="4748"/>
    <cellStyle name="Normal 6 5 3" xfId="4749"/>
    <cellStyle name="Normal 6 5 3 2" xfId="4750"/>
    <cellStyle name="Normal 6 5 3 2 2" xfId="4751"/>
    <cellStyle name="Normal 6 5 3 3" xfId="4752"/>
    <cellStyle name="Normal 6 5 4" xfId="4753"/>
    <cellStyle name="Normal 6 5 4 2" xfId="4754"/>
    <cellStyle name="Normal 6 5 5" xfId="4755"/>
    <cellStyle name="Normal 6 6" xfId="4756"/>
    <cellStyle name="Normal 6 6 2" xfId="4757"/>
    <cellStyle name="Normal 6 6 2 2" xfId="4758"/>
    <cellStyle name="Normal 6 6 3" xfId="4759"/>
    <cellStyle name="Normal 6 7" xfId="4760"/>
    <cellStyle name="Normal 6 7 2" xfId="4761"/>
    <cellStyle name="Normal 6 8" xfId="4762"/>
    <cellStyle name="Normal 6 9" xfId="4763"/>
    <cellStyle name="Normal 60" xfId="77"/>
    <cellStyle name="Normal 61" xfId="78"/>
    <cellStyle name="Normal 62" xfId="79"/>
    <cellStyle name="Normal 63" xfId="80"/>
    <cellStyle name="Normal 64" xfId="81"/>
    <cellStyle name="Normal 65" xfId="82"/>
    <cellStyle name="Normal 66" xfId="83"/>
    <cellStyle name="Normal 67" xfId="84"/>
    <cellStyle name="Normal 68" xfId="85"/>
    <cellStyle name="Normal 69" xfId="86"/>
    <cellStyle name="Normal 7" xfId="24"/>
    <cellStyle name="Normal 7 2" xfId="4764"/>
    <cellStyle name="Normal 7 2 2" xfId="4765"/>
    <cellStyle name="Normal 7 2 2 2" xfId="4766"/>
    <cellStyle name="Normal 7 2 2 2 2" xfId="4767"/>
    <cellStyle name="Normal 7 2 2 3" xfId="4768"/>
    <cellStyle name="Normal 7 2 3" xfId="4769"/>
    <cellStyle name="Normal 7 2 3 2" xfId="4770"/>
    <cellStyle name="Normal 7 2 4" xfId="4771"/>
    <cellStyle name="Normal 7 3" xfId="4772"/>
    <cellStyle name="Normal 7 3 2" xfId="4773"/>
    <cellStyle name="Normal 7 3 2 2" xfId="4774"/>
    <cellStyle name="Normal 7 3 3" xfId="4775"/>
    <cellStyle name="Normal 7 4" xfId="4776"/>
    <cellStyle name="Normal 7 4 2" xfId="4777"/>
    <cellStyle name="Normal 7 4 3" xfId="4778"/>
    <cellStyle name="Normal 7 5" xfId="4779"/>
    <cellStyle name="Normal 70" xfId="87"/>
    <cellStyle name="Normal 71" xfId="88"/>
    <cellStyle name="Normal 72" xfId="89"/>
    <cellStyle name="Normal 73" xfId="90"/>
    <cellStyle name="Normal 74" xfId="91"/>
    <cellStyle name="Normal 75" xfId="92"/>
    <cellStyle name="Normal 76" xfId="93"/>
    <cellStyle name="Normal 77" xfId="94"/>
    <cellStyle name="Normal 78" xfId="95"/>
    <cellStyle name="Normal 79" xfId="96"/>
    <cellStyle name="Normal 8" xfId="25"/>
    <cellStyle name="Normal 8 2" xfId="4780"/>
    <cellStyle name="Normal 8 2 2" xfId="4781"/>
    <cellStyle name="Normal 8 2 2 2" xfId="4782"/>
    <cellStyle name="Normal 8 2 2 2 2" xfId="4783"/>
    <cellStyle name="Normal 8 2 2 3" xfId="4784"/>
    <cellStyle name="Normal 8 2 3" xfId="4785"/>
    <cellStyle name="Normal 8 2 3 2" xfId="4786"/>
    <cellStyle name="Normal 8 2 4" xfId="4787"/>
    <cellStyle name="Normal 8 3" xfId="4788"/>
    <cellStyle name="Normal 8 3 2" xfId="4789"/>
    <cellStyle name="Normal 8 3 2 2" xfId="4790"/>
    <cellStyle name="Normal 8 3 3" xfId="4791"/>
    <cellStyle name="Normal 8 4" xfId="4792"/>
    <cellStyle name="Normal 8 4 2" xfId="4793"/>
    <cellStyle name="Normal 8 5" xfId="4794"/>
    <cellStyle name="Normal 80" xfId="98"/>
    <cellStyle name="Normal 81" xfId="97"/>
    <cellStyle name="Normal 82" xfId="99"/>
    <cellStyle name="Normal 83" xfId="100"/>
    <cellStyle name="Normal 84" xfId="101"/>
    <cellStyle name="Normal 85" xfId="102"/>
    <cellStyle name="Normal 86" xfId="103"/>
    <cellStyle name="Normal 87" xfId="104"/>
    <cellStyle name="Normal 88" xfId="105"/>
    <cellStyle name="Normal 89" xfId="106"/>
    <cellStyle name="Normal 9" xfId="26"/>
    <cellStyle name="Normal 9 2" xfId="4795"/>
    <cellStyle name="Normal 9 3" xfId="4796"/>
    <cellStyle name="Normal 9 3 2" xfId="4797"/>
    <cellStyle name="Normal 9 3 2 2" xfId="4798"/>
    <cellStyle name="Normal 9 3 3" xfId="4799"/>
    <cellStyle name="Normal 9 4" xfId="4800"/>
    <cellStyle name="Normal 9 5" xfId="4801"/>
    <cellStyle name="Normal 9 5 2" xfId="4802"/>
    <cellStyle name="Normal 9 6" xfId="4803"/>
    <cellStyle name="Normal 9 7" xfId="4804"/>
    <cellStyle name="Normal 90" xfId="107"/>
    <cellStyle name="Normal 91" xfId="108"/>
    <cellStyle name="Normal 92" xfId="109"/>
    <cellStyle name="Normal 93" xfId="110"/>
    <cellStyle name="Normal 94" xfId="111"/>
    <cellStyle name="Normal 95" xfId="112"/>
    <cellStyle name="Normal 96" xfId="113"/>
    <cellStyle name="Normal 97" xfId="114"/>
    <cellStyle name="Normal 98" xfId="115"/>
    <cellStyle name="Normal 99" xfId="116"/>
    <cellStyle name="Normal_ms 53-113ii" xfId="172"/>
    <cellStyle name="Note 2" xfId="4805"/>
    <cellStyle name="Note 2 2" xfId="4806"/>
    <cellStyle name="Note 2 2 2" xfId="4807"/>
    <cellStyle name="Note 2 2 2 2" xfId="4808"/>
    <cellStyle name="Note 2 2 3" xfId="4809"/>
    <cellStyle name="Note 2 2 4" xfId="4810"/>
    <cellStyle name="Note 2 3" xfId="4811"/>
    <cellStyle name="Note 2 3 2" xfId="4812"/>
    <cellStyle name="Note 2 4" xfId="4813"/>
    <cellStyle name="Note 2 5" xfId="4814"/>
    <cellStyle name="Output 2" xfId="4815"/>
    <cellStyle name="Output 2 2" xfId="4816"/>
    <cellStyle name="Output 2 2 2" xfId="4817"/>
    <cellStyle name="Output 2 2 2 2" xfId="4818"/>
    <cellStyle name="Output 2 2 3" xfId="4819"/>
    <cellStyle name="Output 2 3" xfId="4820"/>
    <cellStyle name="Output 2 3 2" xfId="4821"/>
    <cellStyle name="Output 2 4" xfId="4822"/>
    <cellStyle name="Output Amounts" xfId="4823"/>
    <cellStyle name="Output Column Headings" xfId="4824"/>
    <cellStyle name="Output Line Items" xfId="4825"/>
    <cellStyle name="Output Report Heading" xfId="4826"/>
    <cellStyle name="Output Report Title" xfId="4827"/>
    <cellStyle name="Percent 2" xfId="4828"/>
    <cellStyle name="Percent 2 10" xfId="4829"/>
    <cellStyle name="Percent 2 100" xfId="4830"/>
    <cellStyle name="Percent 2 101" xfId="4831"/>
    <cellStyle name="Percent 2 102" xfId="4832"/>
    <cellStyle name="Percent 2 103" xfId="4833"/>
    <cellStyle name="Percent 2 104" xfId="4834"/>
    <cellStyle name="Percent 2 105" xfId="4835"/>
    <cellStyle name="Percent 2 106" xfId="4836"/>
    <cellStyle name="Percent 2 107" xfId="4837"/>
    <cellStyle name="Percent 2 108" xfId="4838"/>
    <cellStyle name="Percent 2 109" xfId="4839"/>
    <cellStyle name="Percent 2 11" xfId="4840"/>
    <cellStyle name="Percent 2 12" xfId="4841"/>
    <cellStyle name="Percent 2 13" xfId="4842"/>
    <cellStyle name="Percent 2 14" xfId="4843"/>
    <cellStyle name="Percent 2 15" xfId="4844"/>
    <cellStyle name="Percent 2 16" xfId="4845"/>
    <cellStyle name="Percent 2 17" xfId="4846"/>
    <cellStyle name="Percent 2 18" xfId="4847"/>
    <cellStyle name="Percent 2 19" xfId="4848"/>
    <cellStyle name="Percent 2 2" xfId="4849"/>
    <cellStyle name="Percent 2 20" xfId="4850"/>
    <cellStyle name="Percent 2 21" xfId="4851"/>
    <cellStyle name="Percent 2 22" xfId="4852"/>
    <cellStyle name="Percent 2 23" xfId="4853"/>
    <cellStyle name="Percent 2 24" xfId="4854"/>
    <cellStyle name="Percent 2 25" xfId="4855"/>
    <cellStyle name="Percent 2 26" xfId="4856"/>
    <cellStyle name="Percent 2 27" xfId="4857"/>
    <cellStyle name="Percent 2 28" xfId="4858"/>
    <cellStyle name="Percent 2 29" xfId="4859"/>
    <cellStyle name="Percent 2 3" xfId="4860"/>
    <cellStyle name="Percent 2 30" xfId="4861"/>
    <cellStyle name="Percent 2 31" xfId="4862"/>
    <cellStyle name="Percent 2 32" xfId="4863"/>
    <cellStyle name="Percent 2 33" xfId="4864"/>
    <cellStyle name="Percent 2 34" xfId="4865"/>
    <cellStyle name="Percent 2 35" xfId="4866"/>
    <cellStyle name="Percent 2 36" xfId="4867"/>
    <cellStyle name="Percent 2 37" xfId="4868"/>
    <cellStyle name="Percent 2 38" xfId="4869"/>
    <cellStyle name="Percent 2 39" xfId="4870"/>
    <cellStyle name="Percent 2 4" xfId="4871"/>
    <cellStyle name="Percent 2 40" xfId="4872"/>
    <cellStyle name="Percent 2 41" xfId="4873"/>
    <cellStyle name="Percent 2 42" xfId="4874"/>
    <cellStyle name="Percent 2 43" xfId="4875"/>
    <cellStyle name="Percent 2 44" xfId="4876"/>
    <cellStyle name="Percent 2 45" xfId="4877"/>
    <cellStyle name="Percent 2 46" xfId="4878"/>
    <cellStyle name="Percent 2 47" xfId="4879"/>
    <cellStyle name="Percent 2 48" xfId="4880"/>
    <cellStyle name="Percent 2 49" xfId="4881"/>
    <cellStyle name="Percent 2 5" xfId="4882"/>
    <cellStyle name="Percent 2 50" xfId="4883"/>
    <cellStyle name="Percent 2 51" xfId="4884"/>
    <cellStyle name="Percent 2 52" xfId="4885"/>
    <cellStyle name="Percent 2 53" xfId="4886"/>
    <cellStyle name="Percent 2 54" xfId="4887"/>
    <cellStyle name="Percent 2 55" xfId="4888"/>
    <cellStyle name="Percent 2 56" xfId="4889"/>
    <cellStyle name="Percent 2 57" xfId="4890"/>
    <cellStyle name="Percent 2 58" xfId="4891"/>
    <cellStyle name="Percent 2 59" xfId="4892"/>
    <cellStyle name="Percent 2 6" xfId="4893"/>
    <cellStyle name="Percent 2 60" xfId="4894"/>
    <cellStyle name="Percent 2 61" xfId="4895"/>
    <cellStyle name="Percent 2 62" xfId="4896"/>
    <cellStyle name="Percent 2 63" xfId="4897"/>
    <cellStyle name="Percent 2 64" xfId="4898"/>
    <cellStyle name="Percent 2 65" xfId="4899"/>
    <cellStyle name="Percent 2 66" xfId="4900"/>
    <cellStyle name="Percent 2 67" xfId="4901"/>
    <cellStyle name="Percent 2 68" xfId="4902"/>
    <cellStyle name="Percent 2 69" xfId="4903"/>
    <cellStyle name="Percent 2 7" xfId="4904"/>
    <cellStyle name="Percent 2 70" xfId="4905"/>
    <cellStyle name="Percent 2 71" xfId="4906"/>
    <cellStyle name="Percent 2 72" xfId="4907"/>
    <cellStyle name="Percent 2 73" xfId="4908"/>
    <cellStyle name="Percent 2 74" xfId="4909"/>
    <cellStyle name="Percent 2 75" xfId="4910"/>
    <cellStyle name="Percent 2 76" xfId="4911"/>
    <cellStyle name="Percent 2 77" xfId="4912"/>
    <cellStyle name="Percent 2 78" xfId="4913"/>
    <cellStyle name="Percent 2 79" xfId="4914"/>
    <cellStyle name="Percent 2 8" xfId="4915"/>
    <cellStyle name="Percent 2 80" xfId="4916"/>
    <cellStyle name="Percent 2 81" xfId="4917"/>
    <cellStyle name="Percent 2 82" xfId="4918"/>
    <cellStyle name="Percent 2 83" xfId="4919"/>
    <cellStyle name="Percent 2 84" xfId="4920"/>
    <cellStyle name="Percent 2 85" xfId="4921"/>
    <cellStyle name="Percent 2 86" xfId="4922"/>
    <cellStyle name="Percent 2 87" xfId="4923"/>
    <cellStyle name="Percent 2 88" xfId="4924"/>
    <cellStyle name="Percent 2 89" xfId="4925"/>
    <cellStyle name="Percent 2 9" xfId="4926"/>
    <cellStyle name="Percent 2 90" xfId="4927"/>
    <cellStyle name="Percent 2 91" xfId="4928"/>
    <cellStyle name="Percent 2 92" xfId="4929"/>
    <cellStyle name="Percent 2 93" xfId="4930"/>
    <cellStyle name="Percent 2 94" xfId="4931"/>
    <cellStyle name="Percent 2 95" xfId="4932"/>
    <cellStyle name="Percent 2 96" xfId="4933"/>
    <cellStyle name="Percent 2 97" xfId="4934"/>
    <cellStyle name="Percent 2 98" xfId="4935"/>
    <cellStyle name="Percent 2 99" xfId="4936"/>
    <cellStyle name="Percent 3" xfId="4937"/>
    <cellStyle name="Percent 3 2" xfId="4938"/>
    <cellStyle name="Percent 3 3" xfId="4939"/>
    <cellStyle name="Percent 3 3 2" xfId="4940"/>
    <cellStyle name="Percent 3 3 2 2" xfId="4941"/>
    <cellStyle name="Percent 3 3 3" xfId="4942"/>
    <cellStyle name="Percent 3 4" xfId="4943"/>
    <cellStyle name="Percent 3 4 2" xfId="4944"/>
    <cellStyle name="Percent 4" xfId="4945"/>
    <cellStyle name="Percent 5" xfId="4946"/>
    <cellStyle name="Percent 6" xfId="4947"/>
    <cellStyle name="Percent 7" xfId="4948"/>
    <cellStyle name="Percent 7 2" xfId="4949"/>
    <cellStyle name="Product Title" xfId="196"/>
    <cellStyle name="Text" xfId="197"/>
    <cellStyle name="Title 2" xfId="4950"/>
    <cellStyle name="Total 2" xfId="4951"/>
    <cellStyle name="Total 2 2" xfId="4952"/>
    <cellStyle name="Total 2 2 2" xfId="4953"/>
    <cellStyle name="Total 2 2 2 2" xfId="4954"/>
    <cellStyle name="Total 2 2 3" xfId="4955"/>
    <cellStyle name="Total 2 3" xfId="4956"/>
    <cellStyle name="Total 2 3 2" xfId="4957"/>
    <cellStyle name="Total 2 4" xfId="4958"/>
    <cellStyle name="Warning Text 2" xfId="4959"/>
  </cellStyles>
  <dxfs count="0"/>
  <tableStyles count="0" defaultTableStyle="TableStyleMedium9" defaultPivotStyle="PivotStyleLight16"/>
  <colors>
    <mruColors>
      <color rgb="FFFF3399"/>
      <color rgb="FF00FF00"/>
      <color rgb="FFC9FFF5"/>
      <color rgb="FFCFF9DA"/>
      <color rgb="FFB5F5C6"/>
      <color rgb="FFB3F7F1"/>
      <color rgb="FF46ECDC"/>
      <color rgb="FFC5FFF4"/>
      <color rgb="FF0000FF"/>
      <color rgb="FFC1FF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34</xdr:row>
      <xdr:rowOff>0</xdr:rowOff>
    </xdr:from>
    <xdr:to>
      <xdr:col>0</xdr:col>
      <xdr:colOff>232604</xdr:colOff>
      <xdr:row>34</xdr:row>
      <xdr:rowOff>0</xdr:rowOff>
    </xdr:to>
    <xdr:sp macro="" textlink="">
      <xdr:nvSpPr>
        <xdr:cNvPr id="3" name="TextBox 2"/>
        <xdr:cNvSpPr txBox="1"/>
      </xdr:nvSpPr>
      <xdr:spPr>
        <a:xfrm rot="5400000">
          <a:off x="126769" y="7666565"/>
          <a:ext cx="0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7</xdr:col>
      <xdr:colOff>0</xdr:colOff>
      <xdr:row>26</xdr:row>
      <xdr:rowOff>0</xdr:rowOff>
    </xdr:from>
    <xdr:to>
      <xdr:col>7</xdr:col>
      <xdr:colOff>152400</xdr:colOff>
      <xdr:row>29</xdr:row>
      <xdr:rowOff>323850</xdr:rowOff>
    </xdr:to>
    <xdr:sp macro="" textlink="">
      <xdr:nvSpPr>
        <xdr:cNvPr id="15" name="Right Brace 14"/>
        <xdr:cNvSpPr/>
      </xdr:nvSpPr>
      <xdr:spPr>
        <a:xfrm>
          <a:off x="4238625" y="6115050"/>
          <a:ext cx="152400" cy="11906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38100</xdr:colOff>
      <xdr:row>0</xdr:row>
      <xdr:rowOff>142875</xdr:rowOff>
    </xdr:from>
    <xdr:to>
      <xdr:col>0</xdr:col>
      <xdr:colOff>412149</xdr:colOff>
      <xdr:row>33</xdr:row>
      <xdr:rowOff>121389</xdr:rowOff>
    </xdr:to>
    <xdr:grpSp>
      <xdr:nvGrpSpPr>
        <xdr:cNvPr id="20" name="Group 19"/>
        <xdr:cNvGrpSpPr/>
      </xdr:nvGrpSpPr>
      <xdr:grpSpPr>
        <a:xfrm>
          <a:off x="38100" y="142875"/>
          <a:ext cx="374049" cy="8271476"/>
          <a:chOff x="0" y="8629650"/>
          <a:chExt cx="374049" cy="8239620"/>
        </a:xfrm>
      </xdr:grpSpPr>
      <xdr:sp macro="" textlink="">
        <xdr:nvSpPr>
          <xdr:cNvPr id="21" name="Text Box 1"/>
          <xdr:cNvSpPr txBox="1">
            <a:spLocks noChangeArrowheads="1"/>
          </xdr:cNvSpPr>
        </xdr:nvSpPr>
        <xdr:spPr bwMode="auto">
          <a:xfrm rot="5400000">
            <a:off x="-202289" y="16350679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43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22" name="Text Box 2"/>
          <xdr:cNvSpPr txBox="1">
            <a:spLocks noChangeArrowheads="1"/>
          </xdr:cNvSpPr>
        </xdr:nvSpPr>
        <xdr:spPr bwMode="auto">
          <a:xfrm rot="5400000">
            <a:off x="-2979148" y="12714091"/>
            <a:ext cx="6332346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23" name="Straight Connector 22"/>
          <xdr:cNvCxnSpPr/>
        </xdr:nvCxnSpPr>
        <xdr:spPr>
          <a:xfrm>
            <a:off x="321296" y="862965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18</xdr:row>
      <xdr:rowOff>19050</xdr:rowOff>
    </xdr:from>
    <xdr:to>
      <xdr:col>7</xdr:col>
      <xdr:colOff>209549</xdr:colOff>
      <xdr:row>21</xdr:row>
      <xdr:rowOff>304799</xdr:rowOff>
    </xdr:to>
    <xdr:sp macro="" textlink="">
      <xdr:nvSpPr>
        <xdr:cNvPr id="2" name="Right Brace 1"/>
        <xdr:cNvSpPr/>
      </xdr:nvSpPr>
      <xdr:spPr>
        <a:xfrm>
          <a:off x="5219698" y="3790950"/>
          <a:ext cx="209551" cy="1409699"/>
        </a:xfrm>
        <a:prstGeom prst="rightBrace">
          <a:avLst>
            <a:gd name="adj1" fmla="val 8333"/>
            <a:gd name="adj2" fmla="val 51681"/>
          </a:avLst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MY" sz="1100"/>
        </a:p>
      </xdr:txBody>
    </xdr:sp>
    <xdr:clientData/>
  </xdr:twoCellAnchor>
  <xdr:twoCellAnchor>
    <xdr:from>
      <xdr:col>7</xdr:col>
      <xdr:colOff>0</xdr:colOff>
      <xdr:row>67</xdr:row>
      <xdr:rowOff>1</xdr:rowOff>
    </xdr:from>
    <xdr:to>
      <xdr:col>7</xdr:col>
      <xdr:colOff>123825</xdr:colOff>
      <xdr:row>71</xdr:row>
      <xdr:rowOff>38100</xdr:rowOff>
    </xdr:to>
    <xdr:sp macro="" textlink="">
      <xdr:nvSpPr>
        <xdr:cNvPr id="27" name="Right Brace 26"/>
        <xdr:cNvSpPr/>
      </xdr:nvSpPr>
      <xdr:spPr>
        <a:xfrm>
          <a:off x="5286375" y="15392401"/>
          <a:ext cx="123825" cy="714374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0</xdr:colOff>
      <xdr:row>93</xdr:row>
      <xdr:rowOff>0</xdr:rowOff>
    </xdr:from>
    <xdr:to>
      <xdr:col>7</xdr:col>
      <xdr:colOff>38100</xdr:colOff>
      <xdr:row>97</xdr:row>
      <xdr:rowOff>28574</xdr:rowOff>
    </xdr:to>
    <xdr:sp macro="" textlink="">
      <xdr:nvSpPr>
        <xdr:cNvPr id="28" name="Right Brace 27"/>
        <xdr:cNvSpPr/>
      </xdr:nvSpPr>
      <xdr:spPr>
        <a:xfrm>
          <a:off x="5162550" y="21478875"/>
          <a:ext cx="161925" cy="89534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38100</xdr:colOff>
      <xdr:row>1</xdr:row>
      <xdr:rowOff>9525</xdr:rowOff>
    </xdr:from>
    <xdr:to>
      <xdr:col>0</xdr:col>
      <xdr:colOff>412149</xdr:colOff>
      <xdr:row>35</xdr:row>
      <xdr:rowOff>202964</xdr:rowOff>
    </xdr:to>
    <xdr:grpSp>
      <xdr:nvGrpSpPr>
        <xdr:cNvPr id="29" name="Group 28"/>
        <xdr:cNvGrpSpPr/>
      </xdr:nvGrpSpPr>
      <xdr:grpSpPr>
        <a:xfrm>
          <a:off x="38100" y="161925"/>
          <a:ext cx="374049" cy="8203964"/>
          <a:chOff x="7327" y="146495"/>
          <a:chExt cx="374049" cy="8238218"/>
        </a:xfrm>
      </xdr:grpSpPr>
      <xdr:sp macro="" textlink="">
        <xdr:nvSpPr>
          <xdr:cNvPr id="30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55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1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32" name="Straight Connector 31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66675</xdr:colOff>
      <xdr:row>37</xdr:row>
      <xdr:rowOff>0</xdr:rowOff>
    </xdr:from>
    <xdr:to>
      <xdr:col>0</xdr:col>
      <xdr:colOff>409574</xdr:colOff>
      <xdr:row>75</xdr:row>
      <xdr:rowOff>152400</xdr:rowOff>
    </xdr:to>
    <xdr:grpSp>
      <xdr:nvGrpSpPr>
        <xdr:cNvPr id="33" name="Group 32"/>
        <xdr:cNvGrpSpPr/>
      </xdr:nvGrpSpPr>
      <xdr:grpSpPr>
        <a:xfrm>
          <a:off x="66675" y="8591550"/>
          <a:ext cx="342899" cy="8277225"/>
          <a:chOff x="33338" y="152400"/>
          <a:chExt cx="342899" cy="8239620"/>
        </a:xfrm>
      </xdr:grpSpPr>
      <xdr:sp macro="" textlink="">
        <xdr:nvSpPr>
          <xdr:cNvPr id="34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56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5" name="Straight Connector 34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0</xdr:col>
      <xdr:colOff>38099</xdr:colOff>
      <xdr:row>77</xdr:row>
      <xdr:rowOff>0</xdr:rowOff>
    </xdr:from>
    <xdr:to>
      <xdr:col>0</xdr:col>
      <xdr:colOff>412148</xdr:colOff>
      <xdr:row>108</xdr:row>
      <xdr:rowOff>60089</xdr:rowOff>
    </xdr:to>
    <xdr:grpSp>
      <xdr:nvGrpSpPr>
        <xdr:cNvPr id="37" name="Group 36"/>
        <xdr:cNvGrpSpPr/>
      </xdr:nvGrpSpPr>
      <xdr:grpSpPr>
        <a:xfrm>
          <a:off x="38099" y="17049750"/>
          <a:ext cx="374049" cy="8156339"/>
          <a:chOff x="7326" y="146495"/>
          <a:chExt cx="374049" cy="8238218"/>
        </a:xfrm>
      </xdr:grpSpPr>
      <xdr:sp macro="" textlink="">
        <xdr:nvSpPr>
          <xdr:cNvPr id="38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57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39" name="Text Box 2"/>
          <xdr:cNvSpPr txBox="1">
            <a:spLocks noChangeArrowheads="1"/>
          </xdr:cNvSpPr>
        </xdr:nvSpPr>
        <xdr:spPr bwMode="auto">
          <a:xfrm rot="5400000">
            <a:off x="-2961030" y="4240463"/>
            <a:ext cx="6310761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40" name="Straight Connector 39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28</xdr:col>
      <xdr:colOff>571500</xdr:colOff>
      <xdr:row>3</xdr:row>
      <xdr:rowOff>104775</xdr:rowOff>
    </xdr:from>
    <xdr:ext cx="184731" cy="264560"/>
    <xdr:sp macro="" textlink="">
      <xdr:nvSpPr>
        <xdr:cNvPr id="2" name="TextBox 1"/>
        <xdr:cNvSpPr txBox="1"/>
      </xdr:nvSpPr>
      <xdr:spPr>
        <a:xfrm>
          <a:off x="12553950" y="561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16</xdr:col>
      <xdr:colOff>88408</xdr:colOff>
      <xdr:row>4</xdr:row>
      <xdr:rowOff>114300</xdr:rowOff>
    </xdr:from>
    <xdr:ext cx="1075551" cy="682238"/>
    <xdr:sp macro="" textlink="">
      <xdr:nvSpPr>
        <xdr:cNvPr id="3" name="TextBox 2"/>
        <xdr:cNvSpPr txBox="1"/>
      </xdr:nvSpPr>
      <xdr:spPr>
        <a:xfrm>
          <a:off x="7346458" y="695325"/>
          <a:ext cx="1075551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sepenuh masa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Full-time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20</xdr:col>
      <xdr:colOff>235193</xdr:colOff>
      <xdr:row>4</xdr:row>
      <xdr:rowOff>104775</xdr:rowOff>
    </xdr:from>
    <xdr:ext cx="840358" cy="682238"/>
    <xdr:sp macro="" textlink="">
      <xdr:nvSpPr>
        <xdr:cNvPr id="4" name="TextBox 3"/>
        <xdr:cNvSpPr txBox="1"/>
      </xdr:nvSpPr>
      <xdr:spPr>
        <a:xfrm>
          <a:off x="8902943" y="714375"/>
          <a:ext cx="840358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sambilan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Part-time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22</xdr:col>
      <xdr:colOff>104775</xdr:colOff>
      <xdr:row>5</xdr:row>
      <xdr:rowOff>381000</xdr:rowOff>
    </xdr:from>
    <xdr:ext cx="184731" cy="264560"/>
    <xdr:sp macro="" textlink="">
      <xdr:nvSpPr>
        <xdr:cNvPr id="5" name="TextBox 4"/>
        <xdr:cNvSpPr txBox="1"/>
      </xdr:nvSpPr>
      <xdr:spPr>
        <a:xfrm>
          <a:off x="9344025" y="1104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24</xdr:col>
      <xdr:colOff>269572</xdr:colOff>
      <xdr:row>4</xdr:row>
      <xdr:rowOff>114300</xdr:rowOff>
    </xdr:from>
    <xdr:ext cx="989886" cy="682238"/>
    <xdr:sp macro="" textlink="">
      <xdr:nvSpPr>
        <xdr:cNvPr id="6" name="TextBox 5"/>
        <xdr:cNvSpPr txBox="1"/>
      </xdr:nvSpPr>
      <xdr:spPr>
        <a:xfrm>
          <a:off x="10347022" y="723900"/>
          <a:ext cx="989886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Gaji &amp; upah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yang dibayar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Salaries &amp;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 wages paid</a:t>
          </a:r>
        </a:p>
      </xdr:txBody>
    </xdr:sp>
    <xdr:clientData/>
  </xdr:oneCellAnchor>
  <xdr:oneCellAnchor>
    <xdr:from>
      <xdr:col>28</xdr:col>
      <xdr:colOff>571500</xdr:colOff>
      <xdr:row>39</xdr:row>
      <xdr:rowOff>104775</xdr:rowOff>
    </xdr:from>
    <xdr:ext cx="184731" cy="264560"/>
    <xdr:sp macro="" textlink="">
      <xdr:nvSpPr>
        <xdr:cNvPr id="7" name="TextBox 6"/>
        <xdr:cNvSpPr txBox="1"/>
      </xdr:nvSpPr>
      <xdr:spPr>
        <a:xfrm>
          <a:off x="12553950" y="8991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16</xdr:col>
      <xdr:colOff>88408</xdr:colOff>
      <xdr:row>40</xdr:row>
      <xdr:rowOff>114300</xdr:rowOff>
    </xdr:from>
    <xdr:ext cx="1075551" cy="682238"/>
    <xdr:sp macro="" textlink="">
      <xdr:nvSpPr>
        <xdr:cNvPr id="8" name="TextBox 7"/>
        <xdr:cNvSpPr txBox="1"/>
      </xdr:nvSpPr>
      <xdr:spPr>
        <a:xfrm>
          <a:off x="7346458" y="9124950"/>
          <a:ext cx="1075551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sepenuh masa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Full-time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20</xdr:col>
      <xdr:colOff>235193</xdr:colOff>
      <xdr:row>40</xdr:row>
      <xdr:rowOff>114300</xdr:rowOff>
    </xdr:from>
    <xdr:ext cx="840358" cy="682238"/>
    <xdr:sp macro="" textlink="">
      <xdr:nvSpPr>
        <xdr:cNvPr id="9" name="TextBox 8"/>
        <xdr:cNvSpPr txBox="1"/>
      </xdr:nvSpPr>
      <xdr:spPr>
        <a:xfrm>
          <a:off x="8902943" y="9124950"/>
          <a:ext cx="840358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sambilan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Part-time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22</xdr:col>
      <xdr:colOff>104775</xdr:colOff>
      <xdr:row>41</xdr:row>
      <xdr:rowOff>381000</xdr:rowOff>
    </xdr:from>
    <xdr:ext cx="184731" cy="264560"/>
    <xdr:sp macro="" textlink="">
      <xdr:nvSpPr>
        <xdr:cNvPr id="10" name="TextBox 9"/>
        <xdr:cNvSpPr txBox="1"/>
      </xdr:nvSpPr>
      <xdr:spPr>
        <a:xfrm>
          <a:off x="9344025" y="9534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24</xdr:col>
      <xdr:colOff>269572</xdr:colOff>
      <xdr:row>40</xdr:row>
      <xdr:rowOff>123825</xdr:rowOff>
    </xdr:from>
    <xdr:ext cx="989886" cy="682238"/>
    <xdr:sp macro="" textlink="">
      <xdr:nvSpPr>
        <xdr:cNvPr id="11" name="TextBox 10"/>
        <xdr:cNvSpPr txBox="1"/>
      </xdr:nvSpPr>
      <xdr:spPr>
        <a:xfrm>
          <a:off x="10347022" y="9144000"/>
          <a:ext cx="989886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Gaji &amp; upah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yang dibayar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Salaries &amp;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 wages paid</a:t>
          </a:r>
        </a:p>
      </xdr:txBody>
    </xdr:sp>
    <xdr:clientData/>
  </xdr:oneCellAnchor>
  <xdr:oneCellAnchor>
    <xdr:from>
      <xdr:col>28</xdr:col>
      <xdr:colOff>571500</xdr:colOff>
      <xdr:row>78</xdr:row>
      <xdr:rowOff>104775</xdr:rowOff>
    </xdr:from>
    <xdr:ext cx="184731" cy="264560"/>
    <xdr:sp macro="" textlink="">
      <xdr:nvSpPr>
        <xdr:cNvPr id="12" name="TextBox 11"/>
        <xdr:cNvSpPr txBox="1"/>
      </xdr:nvSpPr>
      <xdr:spPr>
        <a:xfrm>
          <a:off x="12553950" y="17421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16</xdr:col>
      <xdr:colOff>88408</xdr:colOff>
      <xdr:row>79</xdr:row>
      <xdr:rowOff>114300</xdr:rowOff>
    </xdr:from>
    <xdr:ext cx="1075551" cy="682238"/>
    <xdr:sp macro="" textlink="">
      <xdr:nvSpPr>
        <xdr:cNvPr id="13" name="TextBox 12"/>
        <xdr:cNvSpPr txBox="1"/>
      </xdr:nvSpPr>
      <xdr:spPr>
        <a:xfrm>
          <a:off x="7346458" y="17554575"/>
          <a:ext cx="1075551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sepenuh masa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Full-time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20</xdr:col>
      <xdr:colOff>235193</xdr:colOff>
      <xdr:row>79</xdr:row>
      <xdr:rowOff>104775</xdr:rowOff>
    </xdr:from>
    <xdr:ext cx="840358" cy="682238"/>
    <xdr:sp macro="" textlink="">
      <xdr:nvSpPr>
        <xdr:cNvPr id="14" name="TextBox 13"/>
        <xdr:cNvSpPr txBox="1"/>
      </xdr:nvSpPr>
      <xdr:spPr>
        <a:xfrm>
          <a:off x="8902943" y="17516475"/>
          <a:ext cx="840358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Pekerja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sambilan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Part-time</a:t>
          </a:r>
        </a:p>
        <a:p>
          <a:pPr algn="r"/>
          <a:r>
            <a:rPr lang="en-MY" sz="1000" i="1">
              <a:latin typeface="Arial" pitchFamily="34" charset="0"/>
              <a:cs typeface="Arial" pitchFamily="34" charset="0"/>
            </a:rPr>
            <a:t> employees</a:t>
          </a:r>
        </a:p>
      </xdr:txBody>
    </xdr:sp>
    <xdr:clientData/>
  </xdr:oneCellAnchor>
  <xdr:oneCellAnchor>
    <xdr:from>
      <xdr:col>22</xdr:col>
      <xdr:colOff>104775</xdr:colOff>
      <xdr:row>80</xdr:row>
      <xdr:rowOff>381000</xdr:rowOff>
    </xdr:from>
    <xdr:ext cx="184731" cy="264560"/>
    <xdr:sp macro="" textlink="">
      <xdr:nvSpPr>
        <xdr:cNvPr id="15" name="TextBox 14"/>
        <xdr:cNvSpPr txBox="1"/>
      </xdr:nvSpPr>
      <xdr:spPr>
        <a:xfrm>
          <a:off x="9344025" y="17964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MY" sz="1100"/>
        </a:p>
      </xdr:txBody>
    </xdr:sp>
    <xdr:clientData/>
  </xdr:oneCellAnchor>
  <xdr:oneCellAnchor>
    <xdr:from>
      <xdr:col>24</xdr:col>
      <xdr:colOff>283678</xdr:colOff>
      <xdr:row>79</xdr:row>
      <xdr:rowOff>114300</xdr:rowOff>
    </xdr:from>
    <xdr:ext cx="975780" cy="682238"/>
    <xdr:sp macro="" textlink="">
      <xdr:nvSpPr>
        <xdr:cNvPr id="16" name="TextBox 15"/>
        <xdr:cNvSpPr txBox="1"/>
      </xdr:nvSpPr>
      <xdr:spPr>
        <a:xfrm>
          <a:off x="10361128" y="17526000"/>
          <a:ext cx="975780" cy="6822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Gaji &amp; upah</a:t>
          </a:r>
        </a:p>
        <a:p>
          <a:pPr algn="r"/>
          <a:r>
            <a:rPr lang="en-MY" sz="1000" b="1">
              <a:latin typeface="Arial" pitchFamily="34" charset="0"/>
              <a:cs typeface="Arial" pitchFamily="34" charset="0"/>
            </a:rPr>
            <a:t>yang dibayar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Salaries &amp;</a:t>
          </a:r>
        </a:p>
        <a:p>
          <a:pPr algn="r"/>
          <a:r>
            <a:rPr lang="en-MY" sz="1000" b="0" i="1">
              <a:latin typeface="Arial" pitchFamily="34" charset="0"/>
              <a:cs typeface="Arial" pitchFamily="34" charset="0"/>
            </a:rPr>
            <a:t> wages paid</a:t>
          </a:r>
        </a:p>
      </xdr:txBody>
    </xdr:sp>
    <xdr:clientData/>
  </xdr:oneCellAnchor>
  <xdr:twoCellAnchor>
    <xdr:from>
      <xdr:col>6</xdr:col>
      <xdr:colOff>0</xdr:colOff>
      <xdr:row>19</xdr:row>
      <xdr:rowOff>19050</xdr:rowOff>
    </xdr:from>
    <xdr:to>
      <xdr:col>6</xdr:col>
      <xdr:colOff>152400</xdr:colOff>
      <xdr:row>23</xdr:row>
      <xdr:rowOff>0</xdr:rowOff>
    </xdr:to>
    <xdr:sp macro="" textlink="">
      <xdr:nvSpPr>
        <xdr:cNvPr id="17" name="Right Brace 16"/>
        <xdr:cNvSpPr/>
      </xdr:nvSpPr>
      <xdr:spPr>
        <a:xfrm>
          <a:off x="3829050" y="4067175"/>
          <a:ext cx="152400" cy="150495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6</xdr:col>
      <xdr:colOff>9525</xdr:colOff>
      <xdr:row>69</xdr:row>
      <xdr:rowOff>38100</xdr:rowOff>
    </xdr:from>
    <xdr:to>
      <xdr:col>6</xdr:col>
      <xdr:colOff>133350</xdr:colOff>
      <xdr:row>73</xdr:row>
      <xdr:rowOff>0</xdr:rowOff>
    </xdr:to>
    <xdr:sp macro="" textlink="">
      <xdr:nvSpPr>
        <xdr:cNvPr id="30" name="Right Brace 29"/>
        <xdr:cNvSpPr/>
      </xdr:nvSpPr>
      <xdr:spPr>
        <a:xfrm>
          <a:off x="3838575" y="15544800"/>
          <a:ext cx="123825" cy="109537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5</xdr:col>
      <xdr:colOff>638175</xdr:colOff>
      <xdr:row>96</xdr:row>
      <xdr:rowOff>28575</xdr:rowOff>
    </xdr:from>
    <xdr:to>
      <xdr:col>6</xdr:col>
      <xdr:colOff>152400</xdr:colOff>
      <xdr:row>99</xdr:row>
      <xdr:rowOff>285750</xdr:rowOff>
    </xdr:to>
    <xdr:sp macro="" textlink="">
      <xdr:nvSpPr>
        <xdr:cNvPr id="31" name="Right Brace 30"/>
        <xdr:cNvSpPr/>
      </xdr:nvSpPr>
      <xdr:spPr>
        <a:xfrm>
          <a:off x="3819525" y="22879050"/>
          <a:ext cx="161925" cy="10001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76200</xdr:colOff>
      <xdr:row>0</xdr:row>
      <xdr:rowOff>123825</xdr:rowOff>
    </xdr:from>
    <xdr:to>
      <xdr:col>0</xdr:col>
      <xdr:colOff>419099</xdr:colOff>
      <xdr:row>36</xdr:row>
      <xdr:rowOff>19050</xdr:rowOff>
    </xdr:to>
    <xdr:grpSp>
      <xdr:nvGrpSpPr>
        <xdr:cNvPr id="32" name="Group 31"/>
        <xdr:cNvGrpSpPr/>
      </xdr:nvGrpSpPr>
      <xdr:grpSpPr>
        <a:xfrm>
          <a:off x="76200" y="123825"/>
          <a:ext cx="342899" cy="8334375"/>
          <a:chOff x="33338" y="152400"/>
          <a:chExt cx="342899" cy="8239620"/>
        </a:xfrm>
      </xdr:grpSpPr>
      <xdr:sp macro="" textlink="">
        <xdr:nvSpPr>
          <xdr:cNvPr id="33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58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4" name="Straight Connector 33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5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0</xdr:col>
      <xdr:colOff>38100</xdr:colOff>
      <xdr:row>37</xdr:row>
      <xdr:rowOff>0</xdr:rowOff>
    </xdr:from>
    <xdr:to>
      <xdr:col>0</xdr:col>
      <xdr:colOff>412149</xdr:colOff>
      <xdr:row>74</xdr:row>
      <xdr:rowOff>31514</xdr:rowOff>
    </xdr:to>
    <xdr:grpSp>
      <xdr:nvGrpSpPr>
        <xdr:cNvPr id="40" name="Group 39"/>
        <xdr:cNvGrpSpPr/>
      </xdr:nvGrpSpPr>
      <xdr:grpSpPr>
        <a:xfrm>
          <a:off x="38100" y="8591550"/>
          <a:ext cx="374049" cy="8251589"/>
          <a:chOff x="7327" y="146495"/>
          <a:chExt cx="374049" cy="8238218"/>
        </a:xfrm>
      </xdr:grpSpPr>
      <xdr:sp macro="" textlink="">
        <xdr:nvSpPr>
          <xdr:cNvPr id="41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59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2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43" name="Straight Connector 42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66675</xdr:colOff>
      <xdr:row>76</xdr:row>
      <xdr:rowOff>0</xdr:rowOff>
    </xdr:from>
    <xdr:to>
      <xdr:col>0</xdr:col>
      <xdr:colOff>409574</xdr:colOff>
      <xdr:row>102</xdr:row>
      <xdr:rowOff>981075</xdr:rowOff>
    </xdr:to>
    <xdr:grpSp>
      <xdr:nvGrpSpPr>
        <xdr:cNvPr id="44" name="Group 43"/>
        <xdr:cNvGrpSpPr/>
      </xdr:nvGrpSpPr>
      <xdr:grpSpPr>
        <a:xfrm>
          <a:off x="66675" y="17030700"/>
          <a:ext cx="342899" cy="8267700"/>
          <a:chOff x="33338" y="152400"/>
          <a:chExt cx="342899" cy="8081345"/>
        </a:xfrm>
      </xdr:grpSpPr>
      <xdr:sp macro="" textlink="">
        <xdr:nvSpPr>
          <xdr:cNvPr id="45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60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46" name="Straight Connector 45"/>
          <xdr:cNvCxnSpPr/>
        </xdr:nvCxnSpPr>
        <xdr:spPr>
          <a:xfrm flipH="1">
            <a:off x="319088" y="152400"/>
            <a:ext cx="2208" cy="8081345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47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17470</xdr:colOff>
      <xdr:row>1</xdr:row>
      <xdr:rowOff>0</xdr:rowOff>
    </xdr:from>
    <xdr:to>
      <xdr:col>0</xdr:col>
      <xdr:colOff>391519</xdr:colOff>
      <xdr:row>46</xdr:row>
      <xdr:rowOff>107714</xdr:rowOff>
    </xdr:to>
    <xdr:grpSp>
      <xdr:nvGrpSpPr>
        <xdr:cNvPr id="2" name="Group 1"/>
        <xdr:cNvGrpSpPr/>
      </xdr:nvGrpSpPr>
      <xdr:grpSpPr>
        <a:xfrm>
          <a:off x="17470" y="152400"/>
          <a:ext cx="374049" cy="8203964"/>
          <a:chOff x="7327" y="146495"/>
          <a:chExt cx="374049" cy="8238218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61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47255</xdr:colOff>
      <xdr:row>48</xdr:row>
      <xdr:rowOff>0</xdr:rowOff>
    </xdr:from>
    <xdr:to>
      <xdr:col>0</xdr:col>
      <xdr:colOff>390154</xdr:colOff>
      <xdr:row>92</xdr:row>
      <xdr:rowOff>9525</xdr:rowOff>
    </xdr:to>
    <xdr:grpSp>
      <xdr:nvGrpSpPr>
        <xdr:cNvPr id="6" name="Group 5"/>
        <xdr:cNvGrpSpPr/>
      </xdr:nvGrpSpPr>
      <xdr:grpSpPr>
        <a:xfrm>
          <a:off x="47255" y="8524875"/>
          <a:ext cx="342899" cy="8239125"/>
          <a:chOff x="33338" y="152400"/>
          <a:chExt cx="342899" cy="8239620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62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8" name="Straight Connector 7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26</xdr:row>
      <xdr:rowOff>0</xdr:rowOff>
    </xdr:from>
    <xdr:to>
      <xdr:col>0</xdr:col>
      <xdr:colOff>232604</xdr:colOff>
      <xdr:row>26</xdr:row>
      <xdr:rowOff>0</xdr:rowOff>
    </xdr:to>
    <xdr:sp macro="" textlink="">
      <xdr:nvSpPr>
        <xdr:cNvPr id="2" name="TextBox 1"/>
        <xdr:cNvSpPr txBox="1"/>
      </xdr:nvSpPr>
      <xdr:spPr>
        <a:xfrm rot="5400000">
          <a:off x="126769" y="8228540"/>
          <a:ext cx="0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18316</xdr:colOff>
      <xdr:row>1</xdr:row>
      <xdr:rowOff>0</xdr:rowOff>
    </xdr:from>
    <xdr:to>
      <xdr:col>0</xdr:col>
      <xdr:colOff>392365</xdr:colOff>
      <xdr:row>26</xdr:row>
      <xdr:rowOff>2939</xdr:rowOff>
    </xdr:to>
    <xdr:grpSp>
      <xdr:nvGrpSpPr>
        <xdr:cNvPr id="3" name="Group 2"/>
        <xdr:cNvGrpSpPr/>
      </xdr:nvGrpSpPr>
      <xdr:grpSpPr>
        <a:xfrm>
          <a:off x="18316" y="152400"/>
          <a:ext cx="374049" cy="8203964"/>
          <a:chOff x="7327" y="146495"/>
          <a:chExt cx="374049" cy="8238218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63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47150</xdr:colOff>
      <xdr:row>1</xdr:row>
      <xdr:rowOff>9525</xdr:rowOff>
    </xdr:from>
    <xdr:to>
      <xdr:col>0</xdr:col>
      <xdr:colOff>390049</xdr:colOff>
      <xdr:row>29</xdr:row>
      <xdr:rowOff>9525</xdr:rowOff>
    </xdr:to>
    <xdr:grpSp>
      <xdr:nvGrpSpPr>
        <xdr:cNvPr id="6" name="Group 5"/>
        <xdr:cNvGrpSpPr/>
      </xdr:nvGrpSpPr>
      <xdr:grpSpPr>
        <a:xfrm>
          <a:off x="47150" y="161925"/>
          <a:ext cx="342899" cy="8239125"/>
          <a:chOff x="33338" y="152400"/>
          <a:chExt cx="342899" cy="8239620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64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8" name="Straight Connector 7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20052</xdr:colOff>
      <xdr:row>1</xdr:row>
      <xdr:rowOff>85725</xdr:rowOff>
    </xdr:from>
    <xdr:to>
      <xdr:col>0</xdr:col>
      <xdr:colOff>394101</xdr:colOff>
      <xdr:row>31</xdr:row>
      <xdr:rowOff>193439</xdr:rowOff>
    </xdr:to>
    <xdr:grpSp>
      <xdr:nvGrpSpPr>
        <xdr:cNvPr id="2" name="Group 1"/>
        <xdr:cNvGrpSpPr/>
      </xdr:nvGrpSpPr>
      <xdr:grpSpPr>
        <a:xfrm>
          <a:off x="20052" y="238125"/>
          <a:ext cx="374049" cy="8203964"/>
          <a:chOff x="7327" y="146495"/>
          <a:chExt cx="374049" cy="8238218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65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4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50369</xdr:colOff>
      <xdr:row>1</xdr:row>
      <xdr:rowOff>9158</xdr:rowOff>
    </xdr:from>
    <xdr:to>
      <xdr:col>0</xdr:col>
      <xdr:colOff>393268</xdr:colOff>
      <xdr:row>33</xdr:row>
      <xdr:rowOff>209183</xdr:rowOff>
    </xdr:to>
    <xdr:grpSp>
      <xdr:nvGrpSpPr>
        <xdr:cNvPr id="2" name="Group 1"/>
        <xdr:cNvGrpSpPr/>
      </xdr:nvGrpSpPr>
      <xdr:grpSpPr>
        <a:xfrm>
          <a:off x="50369" y="161558"/>
          <a:ext cx="342899" cy="8239125"/>
          <a:chOff x="33338" y="152400"/>
          <a:chExt cx="342899" cy="8239620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66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4" name="Straight Connector 3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0</xdr:col>
      <xdr:colOff>18316</xdr:colOff>
      <xdr:row>35</xdr:row>
      <xdr:rowOff>66675</xdr:rowOff>
    </xdr:from>
    <xdr:to>
      <xdr:col>0</xdr:col>
      <xdr:colOff>392365</xdr:colOff>
      <xdr:row>65</xdr:row>
      <xdr:rowOff>317264</xdr:rowOff>
    </xdr:to>
    <xdr:grpSp>
      <xdr:nvGrpSpPr>
        <xdr:cNvPr id="6" name="Group 5"/>
        <xdr:cNvGrpSpPr/>
      </xdr:nvGrpSpPr>
      <xdr:grpSpPr>
        <a:xfrm>
          <a:off x="18316" y="8658225"/>
          <a:ext cx="374049" cy="8203964"/>
          <a:chOff x="7327" y="146495"/>
          <a:chExt cx="374049" cy="8238218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67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: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: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9" name="Straight Connector 8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0</xdr:rowOff>
    </xdr:from>
    <xdr:to>
      <xdr:col>0</xdr:col>
      <xdr:colOff>409574</xdr:colOff>
      <xdr:row>38</xdr:row>
      <xdr:rowOff>9525</xdr:rowOff>
    </xdr:to>
    <xdr:grpSp>
      <xdr:nvGrpSpPr>
        <xdr:cNvPr id="10" name="Group 9"/>
        <xdr:cNvGrpSpPr/>
      </xdr:nvGrpSpPr>
      <xdr:grpSpPr>
        <a:xfrm>
          <a:off x="66675" y="152400"/>
          <a:ext cx="342899" cy="8239125"/>
          <a:chOff x="33338" y="152400"/>
          <a:chExt cx="342899" cy="8239620"/>
        </a:xfrm>
      </xdr:grpSpPr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68</a:t>
            </a:r>
          </a:p>
        </xdr:txBody>
      </xdr:sp>
      <xdr:cxnSp macro="">
        <xdr:nvCxnSpPr>
          <xdr:cNvPr id="12" name="Straight Connector 11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30</xdr:row>
      <xdr:rowOff>0</xdr:rowOff>
    </xdr:from>
    <xdr:to>
      <xdr:col>0</xdr:col>
      <xdr:colOff>232604</xdr:colOff>
      <xdr:row>30</xdr:row>
      <xdr:rowOff>0</xdr:rowOff>
    </xdr:to>
    <xdr:sp macro="" textlink="">
      <xdr:nvSpPr>
        <xdr:cNvPr id="2" name="TextBox 1"/>
        <xdr:cNvSpPr txBox="1"/>
      </xdr:nvSpPr>
      <xdr:spPr>
        <a:xfrm rot="5400000">
          <a:off x="126769" y="8199965"/>
          <a:ext cx="0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28575</xdr:colOff>
      <xdr:row>0</xdr:row>
      <xdr:rowOff>114300</xdr:rowOff>
    </xdr:from>
    <xdr:to>
      <xdr:col>0</xdr:col>
      <xdr:colOff>402624</xdr:colOff>
      <xdr:row>29</xdr:row>
      <xdr:rowOff>583964</xdr:rowOff>
    </xdr:to>
    <xdr:grpSp>
      <xdr:nvGrpSpPr>
        <xdr:cNvPr id="7" name="Group 6"/>
        <xdr:cNvGrpSpPr/>
      </xdr:nvGrpSpPr>
      <xdr:grpSpPr>
        <a:xfrm>
          <a:off x="28575" y="114300"/>
          <a:ext cx="374049" cy="8203964"/>
          <a:chOff x="7327" y="146495"/>
          <a:chExt cx="374049" cy="8238218"/>
        </a:xfrm>
      </xdr:grpSpPr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69</a:t>
            </a:r>
          </a:p>
        </xdr:txBody>
      </xdr:sp>
      <xdr:sp macro="" textlink="">
        <xdr:nvSpPr>
          <xdr:cNvPr id="9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: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: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10" name="Straight Connector 9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26</xdr:row>
      <xdr:rowOff>0</xdr:rowOff>
    </xdr:from>
    <xdr:to>
      <xdr:col>6</xdr:col>
      <xdr:colOff>114301</xdr:colOff>
      <xdr:row>30</xdr:row>
      <xdr:rowOff>38100</xdr:rowOff>
    </xdr:to>
    <xdr:sp macro="" textlink="">
      <xdr:nvSpPr>
        <xdr:cNvPr id="10" name="Right Brace 9"/>
        <xdr:cNvSpPr/>
      </xdr:nvSpPr>
      <xdr:spPr>
        <a:xfrm>
          <a:off x="5543551" y="5829300"/>
          <a:ext cx="114300" cy="9239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85725</xdr:colOff>
      <xdr:row>1</xdr:row>
      <xdr:rowOff>0</xdr:rowOff>
    </xdr:from>
    <xdr:to>
      <xdr:col>0</xdr:col>
      <xdr:colOff>428624</xdr:colOff>
      <xdr:row>35</xdr:row>
      <xdr:rowOff>9525</xdr:rowOff>
    </xdr:to>
    <xdr:grpSp>
      <xdr:nvGrpSpPr>
        <xdr:cNvPr id="15" name="Group 14"/>
        <xdr:cNvGrpSpPr/>
      </xdr:nvGrpSpPr>
      <xdr:grpSpPr>
        <a:xfrm>
          <a:off x="85725" y="152400"/>
          <a:ext cx="342899" cy="8239125"/>
          <a:chOff x="33338" y="152400"/>
          <a:chExt cx="342899" cy="8239620"/>
        </a:xfrm>
      </xdr:grpSpPr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70</a:t>
            </a:r>
          </a:p>
        </xdr:txBody>
      </xdr:sp>
      <xdr:cxnSp macro="">
        <xdr:nvCxnSpPr>
          <xdr:cNvPr id="17" name="Straight Connector 16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8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16</xdr:row>
      <xdr:rowOff>19049</xdr:rowOff>
    </xdr:from>
    <xdr:to>
      <xdr:col>7</xdr:col>
      <xdr:colOff>133350</xdr:colOff>
      <xdr:row>19</xdr:row>
      <xdr:rowOff>314324</xdr:rowOff>
    </xdr:to>
    <xdr:sp macro="" textlink="">
      <xdr:nvSpPr>
        <xdr:cNvPr id="8" name="Right Brace 7"/>
        <xdr:cNvSpPr/>
      </xdr:nvSpPr>
      <xdr:spPr>
        <a:xfrm>
          <a:off x="4400550" y="4000499"/>
          <a:ext cx="114300" cy="1495425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38358</xdr:colOff>
      <xdr:row>35</xdr:row>
      <xdr:rowOff>28575</xdr:rowOff>
    </xdr:from>
    <xdr:to>
      <xdr:col>0</xdr:col>
      <xdr:colOff>412407</xdr:colOff>
      <xdr:row>68</xdr:row>
      <xdr:rowOff>143370</xdr:rowOff>
    </xdr:to>
    <xdr:grpSp>
      <xdr:nvGrpSpPr>
        <xdr:cNvPr id="13" name="Group 12"/>
        <xdr:cNvGrpSpPr/>
      </xdr:nvGrpSpPr>
      <xdr:grpSpPr>
        <a:xfrm>
          <a:off x="38358" y="8620125"/>
          <a:ext cx="374049" cy="8239620"/>
          <a:chOff x="0" y="8629650"/>
          <a:chExt cx="374049" cy="8239620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rot="5400000">
            <a:off x="-202289" y="16350679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45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 rot="5400000">
            <a:off x="-2771878" y="12921361"/>
            <a:ext cx="5917806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321296" y="862965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0</xdr:colOff>
      <xdr:row>78</xdr:row>
      <xdr:rowOff>0</xdr:rowOff>
    </xdr:from>
    <xdr:to>
      <xdr:col>7</xdr:col>
      <xdr:colOff>114300</xdr:colOff>
      <xdr:row>81</xdr:row>
      <xdr:rowOff>295274</xdr:rowOff>
    </xdr:to>
    <xdr:sp macro="" textlink="">
      <xdr:nvSpPr>
        <xdr:cNvPr id="18" name="Right Brace 17"/>
        <xdr:cNvSpPr/>
      </xdr:nvSpPr>
      <xdr:spPr>
        <a:xfrm>
          <a:off x="4381500" y="19669125"/>
          <a:ext cx="114300" cy="990599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7</xdr:col>
      <xdr:colOff>0</xdr:colOff>
      <xdr:row>92</xdr:row>
      <xdr:rowOff>47625</xdr:rowOff>
    </xdr:from>
    <xdr:to>
      <xdr:col>7</xdr:col>
      <xdr:colOff>142875</xdr:colOff>
      <xdr:row>95</xdr:row>
      <xdr:rowOff>314325</xdr:rowOff>
    </xdr:to>
    <xdr:sp macro="" textlink="">
      <xdr:nvSpPr>
        <xdr:cNvPr id="19" name="Right Brace 18"/>
        <xdr:cNvSpPr/>
      </xdr:nvSpPr>
      <xdr:spPr>
        <a:xfrm>
          <a:off x="4381500" y="22783800"/>
          <a:ext cx="142875" cy="1028700"/>
        </a:xfrm>
        <a:prstGeom prst="rightBrac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76200</xdr:colOff>
      <xdr:row>0</xdr:row>
      <xdr:rowOff>133350</xdr:rowOff>
    </xdr:from>
    <xdr:to>
      <xdr:col>0</xdr:col>
      <xdr:colOff>419099</xdr:colOff>
      <xdr:row>33</xdr:row>
      <xdr:rowOff>19050</xdr:rowOff>
    </xdr:to>
    <xdr:grpSp>
      <xdr:nvGrpSpPr>
        <xdr:cNvPr id="28" name="Group 27"/>
        <xdr:cNvGrpSpPr/>
      </xdr:nvGrpSpPr>
      <xdr:grpSpPr>
        <a:xfrm>
          <a:off x="76200" y="133350"/>
          <a:ext cx="342899" cy="8286750"/>
          <a:chOff x="33338" y="152400"/>
          <a:chExt cx="342899" cy="8134839"/>
        </a:xfrm>
      </xdr:grpSpPr>
      <xdr:sp macro="" textlink="">
        <xdr:nvSpPr>
          <xdr:cNvPr id="29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44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30" name="Straight Connector 29"/>
          <xdr:cNvCxnSpPr/>
        </xdr:nvCxnSpPr>
        <xdr:spPr>
          <a:xfrm flipH="1">
            <a:off x="319088" y="152400"/>
            <a:ext cx="2208" cy="813483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31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  <xdr:twoCellAnchor>
    <xdr:from>
      <xdr:col>0</xdr:col>
      <xdr:colOff>66675</xdr:colOff>
      <xdr:row>69</xdr:row>
      <xdr:rowOff>142875</xdr:rowOff>
    </xdr:from>
    <xdr:to>
      <xdr:col>0</xdr:col>
      <xdr:colOff>409574</xdr:colOff>
      <xdr:row>97</xdr:row>
      <xdr:rowOff>219075</xdr:rowOff>
    </xdr:to>
    <xdr:grpSp>
      <xdr:nvGrpSpPr>
        <xdr:cNvPr id="23" name="Group 22"/>
        <xdr:cNvGrpSpPr/>
      </xdr:nvGrpSpPr>
      <xdr:grpSpPr>
        <a:xfrm>
          <a:off x="66675" y="17021175"/>
          <a:ext cx="342899" cy="8315325"/>
          <a:chOff x="33338" y="143082"/>
          <a:chExt cx="342899" cy="8134839"/>
        </a:xfrm>
      </xdr:grpSpPr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46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25" name="Straight Connector 24"/>
          <xdr:cNvCxnSpPr/>
        </xdr:nvCxnSpPr>
        <xdr:spPr>
          <a:xfrm flipH="1">
            <a:off x="319088" y="143082"/>
            <a:ext cx="2208" cy="8134839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26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66675</xdr:rowOff>
    </xdr:from>
    <xdr:to>
      <xdr:col>0</xdr:col>
      <xdr:colOff>412149</xdr:colOff>
      <xdr:row>32</xdr:row>
      <xdr:rowOff>193439</xdr:rowOff>
    </xdr:to>
    <xdr:grpSp>
      <xdr:nvGrpSpPr>
        <xdr:cNvPr id="6" name="Group 5"/>
        <xdr:cNvGrpSpPr/>
      </xdr:nvGrpSpPr>
      <xdr:grpSpPr>
        <a:xfrm>
          <a:off x="38100" y="219075"/>
          <a:ext cx="374049" cy="8203964"/>
          <a:chOff x="7327" y="146495"/>
          <a:chExt cx="374049" cy="8238218"/>
        </a:xfrm>
      </xdr:grpSpPr>
      <xdr:sp macro="" textlink="">
        <xdr:nvSpPr>
          <xdr:cNvPr id="7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71</a:t>
            </a:r>
          </a:p>
        </xdr:txBody>
      </xdr:sp>
      <xdr:sp macro="" textlink="">
        <xdr:nvSpPr>
          <xdr:cNvPr id="8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: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: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9" name="Straight Connector 8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30</xdr:row>
      <xdr:rowOff>0</xdr:rowOff>
    </xdr:from>
    <xdr:to>
      <xdr:col>0</xdr:col>
      <xdr:colOff>232604</xdr:colOff>
      <xdr:row>30</xdr:row>
      <xdr:rowOff>0</xdr:rowOff>
    </xdr:to>
    <xdr:sp macro="" textlink="">
      <xdr:nvSpPr>
        <xdr:cNvPr id="3" name="TextBox 2"/>
        <xdr:cNvSpPr txBox="1"/>
      </xdr:nvSpPr>
      <xdr:spPr>
        <a:xfrm rot="5400000">
          <a:off x="99555" y="6153451"/>
          <a:ext cx="54428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1015439</xdr:colOff>
      <xdr:row>11</xdr:row>
      <xdr:rowOff>60610</xdr:rowOff>
    </xdr:from>
    <xdr:to>
      <xdr:col>18</xdr:col>
      <xdr:colOff>1032831</xdr:colOff>
      <xdr:row>31</xdr:row>
      <xdr:rowOff>54728</xdr:rowOff>
    </xdr:to>
    <xdr:cxnSp macro="">
      <xdr:nvCxnSpPr>
        <xdr:cNvPr id="32" name="Straight Connector 31"/>
        <xdr:cNvCxnSpPr/>
      </xdr:nvCxnSpPr>
      <xdr:spPr>
        <a:xfrm flipV="1">
          <a:off x="14598089" y="3308635"/>
          <a:ext cx="17392" cy="524239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20124</xdr:colOff>
      <xdr:row>0</xdr:row>
      <xdr:rowOff>148004</xdr:rowOff>
    </xdr:from>
    <xdr:to>
      <xdr:col>0</xdr:col>
      <xdr:colOff>394173</xdr:colOff>
      <xdr:row>30</xdr:row>
      <xdr:rowOff>2693</xdr:rowOff>
    </xdr:to>
    <xdr:grpSp>
      <xdr:nvGrpSpPr>
        <xdr:cNvPr id="12" name="Group 11"/>
        <xdr:cNvGrpSpPr/>
      </xdr:nvGrpSpPr>
      <xdr:grpSpPr>
        <a:xfrm>
          <a:off x="20124" y="148004"/>
          <a:ext cx="374049" cy="8236689"/>
          <a:chOff x="0" y="8629650"/>
          <a:chExt cx="374049" cy="8239620"/>
        </a:xfrm>
      </xdr:grpSpPr>
      <xdr:sp macro="" textlink="">
        <xdr:nvSpPr>
          <xdr:cNvPr id="13" name="Text Box 1"/>
          <xdr:cNvSpPr txBox="1">
            <a:spLocks noChangeArrowheads="1"/>
          </xdr:cNvSpPr>
        </xdr:nvSpPr>
        <xdr:spPr bwMode="auto">
          <a:xfrm rot="5400000">
            <a:off x="-202289" y="16350679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47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14" name="Text Box 2"/>
          <xdr:cNvSpPr txBox="1">
            <a:spLocks noChangeArrowheads="1"/>
          </xdr:cNvSpPr>
        </xdr:nvSpPr>
        <xdr:spPr bwMode="auto">
          <a:xfrm rot="5400000">
            <a:off x="-2771878" y="12921361"/>
            <a:ext cx="5917806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15" name="Straight Connector 14"/>
          <xdr:cNvCxnSpPr/>
        </xdr:nvCxnSpPr>
        <xdr:spPr>
          <a:xfrm>
            <a:off x="321296" y="862965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66412</xdr:colOff>
      <xdr:row>1</xdr:row>
      <xdr:rowOff>0</xdr:rowOff>
    </xdr:from>
    <xdr:to>
      <xdr:col>0</xdr:col>
      <xdr:colOff>409311</xdr:colOff>
      <xdr:row>35</xdr:row>
      <xdr:rowOff>9525</xdr:rowOff>
    </xdr:to>
    <xdr:grpSp>
      <xdr:nvGrpSpPr>
        <xdr:cNvPr id="2" name="Group 1"/>
        <xdr:cNvGrpSpPr/>
      </xdr:nvGrpSpPr>
      <xdr:grpSpPr>
        <a:xfrm>
          <a:off x="66412" y="152400"/>
          <a:ext cx="342899" cy="8239125"/>
          <a:chOff x="33338" y="152400"/>
          <a:chExt cx="342899" cy="8239620"/>
        </a:xfrm>
      </xdr:grpSpPr>
      <xdr:sp macro="" textlink="">
        <xdr:nvSpPr>
          <xdr:cNvPr id="3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48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4" name="Straight Connector 3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32</xdr:row>
      <xdr:rowOff>0</xdr:rowOff>
    </xdr:from>
    <xdr:to>
      <xdr:col>0</xdr:col>
      <xdr:colOff>232604</xdr:colOff>
      <xdr:row>32</xdr:row>
      <xdr:rowOff>0</xdr:rowOff>
    </xdr:to>
    <xdr:sp macro="" textlink="">
      <xdr:nvSpPr>
        <xdr:cNvPr id="3" name="TextBox 2"/>
        <xdr:cNvSpPr txBox="1"/>
      </xdr:nvSpPr>
      <xdr:spPr>
        <a:xfrm rot="5400000">
          <a:off x="128130" y="7848901"/>
          <a:ext cx="0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18855</xdr:colOff>
      <xdr:row>1</xdr:row>
      <xdr:rowOff>0</xdr:rowOff>
    </xdr:from>
    <xdr:to>
      <xdr:col>0</xdr:col>
      <xdr:colOff>392904</xdr:colOff>
      <xdr:row>32</xdr:row>
      <xdr:rowOff>495</xdr:rowOff>
    </xdr:to>
    <xdr:grpSp>
      <xdr:nvGrpSpPr>
        <xdr:cNvPr id="4" name="Group 3"/>
        <xdr:cNvGrpSpPr/>
      </xdr:nvGrpSpPr>
      <xdr:grpSpPr>
        <a:xfrm>
          <a:off x="18855" y="152400"/>
          <a:ext cx="374049" cy="8239620"/>
          <a:chOff x="0" y="8629650"/>
          <a:chExt cx="374049" cy="8239620"/>
        </a:xfrm>
      </xdr:grpSpPr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 rot="5400000">
            <a:off x="-202289" y="16350679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49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6" name="Text Box 2"/>
          <xdr:cNvSpPr txBox="1">
            <a:spLocks noChangeArrowheads="1"/>
          </xdr:cNvSpPr>
        </xdr:nvSpPr>
        <xdr:spPr bwMode="auto">
          <a:xfrm rot="5400000">
            <a:off x="-2771878" y="12921361"/>
            <a:ext cx="5917806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7" name="Straight Connector 6"/>
          <xdr:cNvCxnSpPr/>
        </xdr:nvCxnSpPr>
        <xdr:spPr>
          <a:xfrm>
            <a:off x="321296" y="862965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34</xdr:row>
      <xdr:rowOff>136072</xdr:rowOff>
    </xdr:from>
    <xdr:to>
      <xdr:col>0</xdr:col>
      <xdr:colOff>232604</xdr:colOff>
      <xdr:row>35</xdr:row>
      <xdr:rowOff>0</xdr:rowOff>
    </xdr:to>
    <xdr:sp macro="" textlink="">
      <xdr:nvSpPr>
        <xdr:cNvPr id="3" name="TextBox 2"/>
        <xdr:cNvSpPr txBox="1"/>
      </xdr:nvSpPr>
      <xdr:spPr>
        <a:xfrm rot="5400000">
          <a:off x="128130" y="7791751"/>
          <a:ext cx="0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55680</xdr:colOff>
      <xdr:row>1</xdr:row>
      <xdr:rowOff>0</xdr:rowOff>
    </xdr:from>
    <xdr:to>
      <xdr:col>0</xdr:col>
      <xdr:colOff>398579</xdr:colOff>
      <xdr:row>33</xdr:row>
      <xdr:rowOff>276225</xdr:rowOff>
    </xdr:to>
    <xdr:grpSp>
      <xdr:nvGrpSpPr>
        <xdr:cNvPr id="8" name="Group 7"/>
        <xdr:cNvGrpSpPr/>
      </xdr:nvGrpSpPr>
      <xdr:grpSpPr>
        <a:xfrm>
          <a:off x="55680" y="152400"/>
          <a:ext cx="342899" cy="8239125"/>
          <a:chOff x="33338" y="152400"/>
          <a:chExt cx="342899" cy="8239620"/>
        </a:xfrm>
      </xdr:grpSpPr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50</a:t>
            </a:r>
          </a:p>
        </xdr:txBody>
      </xdr:sp>
      <xdr:cxnSp macro="">
        <xdr:nvCxnSpPr>
          <xdr:cNvPr id="10" name="Straight Connector 9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33</xdr:row>
      <xdr:rowOff>136072</xdr:rowOff>
    </xdr:from>
    <xdr:to>
      <xdr:col>0</xdr:col>
      <xdr:colOff>232604</xdr:colOff>
      <xdr:row>34</xdr:row>
      <xdr:rowOff>0</xdr:rowOff>
    </xdr:to>
    <xdr:sp macro="" textlink="">
      <xdr:nvSpPr>
        <xdr:cNvPr id="2" name="TextBox 1"/>
        <xdr:cNvSpPr txBox="1"/>
      </xdr:nvSpPr>
      <xdr:spPr>
        <a:xfrm rot="5400000">
          <a:off x="99555" y="8458501"/>
          <a:ext cx="54428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21195</xdr:colOff>
      <xdr:row>1</xdr:row>
      <xdr:rowOff>1090</xdr:rowOff>
    </xdr:from>
    <xdr:to>
      <xdr:col>0</xdr:col>
      <xdr:colOff>395244</xdr:colOff>
      <xdr:row>33</xdr:row>
      <xdr:rowOff>495</xdr:rowOff>
    </xdr:to>
    <xdr:grpSp>
      <xdr:nvGrpSpPr>
        <xdr:cNvPr id="3" name="Group 2"/>
        <xdr:cNvGrpSpPr/>
      </xdr:nvGrpSpPr>
      <xdr:grpSpPr>
        <a:xfrm>
          <a:off x="21195" y="153490"/>
          <a:ext cx="374049" cy="8238530"/>
          <a:chOff x="0" y="8629650"/>
          <a:chExt cx="374049" cy="8239620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rot="5400000">
            <a:off x="-202289" y="16350679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51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 rot="5400000">
            <a:off x="-2771878" y="12921361"/>
            <a:ext cx="5917806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321296" y="862965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38</xdr:row>
      <xdr:rowOff>136072</xdr:rowOff>
    </xdr:from>
    <xdr:to>
      <xdr:col>0</xdr:col>
      <xdr:colOff>232604</xdr:colOff>
      <xdr:row>39</xdr:row>
      <xdr:rowOff>0</xdr:rowOff>
    </xdr:to>
    <xdr:sp macro="" textlink="">
      <xdr:nvSpPr>
        <xdr:cNvPr id="2" name="TextBox 1"/>
        <xdr:cNvSpPr txBox="1"/>
      </xdr:nvSpPr>
      <xdr:spPr>
        <a:xfrm rot="5400000">
          <a:off x="118605" y="8429926"/>
          <a:ext cx="16328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52312</xdr:colOff>
      <xdr:row>1</xdr:row>
      <xdr:rowOff>7004</xdr:rowOff>
    </xdr:from>
    <xdr:to>
      <xdr:col>0</xdr:col>
      <xdr:colOff>395211</xdr:colOff>
      <xdr:row>38</xdr:row>
      <xdr:rowOff>26054</xdr:rowOff>
    </xdr:to>
    <xdr:grpSp>
      <xdr:nvGrpSpPr>
        <xdr:cNvPr id="3" name="Group 2"/>
        <xdr:cNvGrpSpPr/>
      </xdr:nvGrpSpPr>
      <xdr:grpSpPr>
        <a:xfrm>
          <a:off x="52312" y="159404"/>
          <a:ext cx="342899" cy="8239125"/>
          <a:chOff x="33338" y="152400"/>
          <a:chExt cx="342899" cy="8239620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52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5" name="Straight Connector 4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</xdr:colOff>
      <xdr:row>38</xdr:row>
      <xdr:rowOff>0</xdr:rowOff>
    </xdr:from>
    <xdr:to>
      <xdr:col>0</xdr:col>
      <xdr:colOff>232604</xdr:colOff>
      <xdr:row>38</xdr:row>
      <xdr:rowOff>88388</xdr:rowOff>
    </xdr:to>
    <xdr:sp macro="" textlink="">
      <xdr:nvSpPr>
        <xdr:cNvPr id="2" name="TextBox 1"/>
        <xdr:cNvSpPr txBox="1"/>
      </xdr:nvSpPr>
      <xdr:spPr>
        <a:xfrm rot="5400000">
          <a:off x="82575" y="8806134"/>
          <a:ext cx="88388" cy="211670"/>
        </a:xfrm>
        <a:prstGeom prst="rect">
          <a:avLst/>
        </a:prstGeom>
        <a:solidFill>
          <a:sysClr val="window" lastClr="FFFFFF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endParaRPr lang="en-MY" sz="1000" b="0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0</xdr:col>
      <xdr:colOff>16233</xdr:colOff>
      <xdr:row>1</xdr:row>
      <xdr:rowOff>38100</xdr:rowOff>
    </xdr:from>
    <xdr:to>
      <xdr:col>0</xdr:col>
      <xdr:colOff>390282</xdr:colOff>
      <xdr:row>34</xdr:row>
      <xdr:rowOff>88664</xdr:rowOff>
    </xdr:to>
    <xdr:grpSp>
      <xdr:nvGrpSpPr>
        <xdr:cNvPr id="3" name="Group 2"/>
        <xdr:cNvGrpSpPr/>
      </xdr:nvGrpSpPr>
      <xdr:grpSpPr>
        <a:xfrm>
          <a:off x="16233" y="190500"/>
          <a:ext cx="374049" cy="8203964"/>
          <a:chOff x="7327" y="146495"/>
          <a:chExt cx="374049" cy="8238218"/>
        </a:xfrm>
      </xdr:grpSpPr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 rot="5400000">
            <a:off x="-194897" y="7866187"/>
            <a:ext cx="759245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53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sp macro="" textlink="">
        <xdr:nvSpPr>
          <xdr:cNvPr id="5" name="Text Box 2"/>
          <xdr:cNvSpPr txBox="1">
            <a:spLocks noChangeArrowheads="1"/>
          </xdr:cNvSpPr>
        </xdr:nvSpPr>
        <xdr:spPr bwMode="auto">
          <a:xfrm rot="5400000">
            <a:off x="-2764048" y="4437444"/>
            <a:ext cx="5916799" cy="37404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r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r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r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  <xdr:cxnSp macro="">
        <xdr:nvCxnSpPr>
          <xdr:cNvPr id="6" name="Straight Connector 5"/>
          <xdr:cNvCxnSpPr/>
        </xdr:nvCxnSpPr>
        <xdr:spPr>
          <a:xfrm>
            <a:off x="328623" y="146495"/>
            <a:ext cx="0" cy="8238218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47625</xdr:colOff>
      <xdr:row>36</xdr:row>
      <xdr:rowOff>0</xdr:rowOff>
    </xdr:from>
    <xdr:to>
      <xdr:col>0</xdr:col>
      <xdr:colOff>390524</xdr:colOff>
      <xdr:row>62</xdr:row>
      <xdr:rowOff>200025</xdr:rowOff>
    </xdr:to>
    <xdr:grpSp>
      <xdr:nvGrpSpPr>
        <xdr:cNvPr id="7" name="Group 6"/>
        <xdr:cNvGrpSpPr/>
      </xdr:nvGrpSpPr>
      <xdr:grpSpPr>
        <a:xfrm>
          <a:off x="47625" y="8582025"/>
          <a:ext cx="342899" cy="8239125"/>
          <a:chOff x="33338" y="152400"/>
          <a:chExt cx="342899" cy="8239620"/>
        </a:xfrm>
      </xdr:grpSpPr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 rot="5400000">
            <a:off x="-202289" y="396304"/>
            <a:ext cx="759374" cy="275146"/>
          </a:xfrm>
          <a:prstGeom prst="rect">
            <a:avLst/>
          </a:prstGeom>
          <a:solidFill>
            <a:srgbClr val="00E6BA"/>
          </a:solidFill>
          <a:ln w="9525">
            <a:solidFill>
              <a:srgbClr val="00E6BA"/>
            </a:solidFill>
            <a:miter lim="800000"/>
            <a:headEnd/>
            <a:tailEnd/>
          </a:ln>
        </xdr:spPr>
        <xdr:txBody>
          <a:bodyPr vertOverflow="clip" vert="vert" wrap="square" lIns="91440" tIns="45720" rIns="91440" bIns="45720" anchor="ctr" anchorCtr="1" upright="1"/>
          <a:lstStyle/>
          <a:p>
            <a:pPr algn="l" rtl="0">
              <a:defRPr sz="1000"/>
            </a:pPr>
            <a:r>
              <a:rPr lang="en-MY" sz="13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54</a:t>
            </a:r>
            <a:endParaRPr lang="en-MY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9" name="Straight Connector 8"/>
          <xdr:cNvCxnSpPr/>
        </xdr:nvCxnSpPr>
        <xdr:spPr>
          <a:xfrm>
            <a:off x="321296" y="152400"/>
            <a:ext cx="0" cy="823962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Text Box 1"/>
          <xdr:cNvSpPr txBox="1">
            <a:spLocks noChangeArrowheads="1"/>
          </xdr:cNvSpPr>
        </xdr:nvSpPr>
        <xdr:spPr bwMode="auto">
          <a:xfrm rot="5400000">
            <a:off x="-2790825" y="3800475"/>
            <a:ext cx="5991225" cy="3428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="vert" wrap="square" lIns="91440" tIns="45720" rIns="91440" bIns="45720" anchor="t" upright="1">
            <a:noAutofit/>
          </a:bodyPr>
          <a:lstStyle/>
          <a:p>
            <a:pPr algn="l" rtl="0">
              <a:defRPr sz="1000"/>
            </a:pPr>
            <a:r>
              <a:rPr lang="en-MY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Banci Ekonomi 2016 - Bekalan Air; Pembetungan, Pengurusan Sisa dan Aktiviti Pemulihan</a:t>
            </a:r>
          </a:p>
          <a:p>
            <a:pPr algn="l" rtl="0">
              <a:defRPr sz="1000"/>
            </a:pPr>
            <a:r>
              <a:rPr lang="en-MY" sz="10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Economic Census 2016 - Water Supply; Sewerage, Waste Management and Remediation Activities</a:t>
            </a:r>
            <a:endParaRPr lang="en-MY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  <a:p>
            <a:pPr algn="l" rtl="0">
              <a:defRPr sz="1000"/>
            </a:pPr>
            <a:endParaRPr lang="en-MY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99"/>
  </sheetPr>
  <dimension ref="A1:AF38"/>
  <sheetViews>
    <sheetView topLeftCell="A29" zoomScale="92" zoomScaleNormal="92" zoomScaleSheetLayoutView="100" workbookViewId="0">
      <selection activeCell="D32" sqref="D32"/>
    </sheetView>
  </sheetViews>
  <sheetFormatPr defaultColWidth="9.140625" defaultRowHeight="12.75"/>
  <cols>
    <col min="1" max="1" width="6.7109375" style="1" customWidth="1"/>
    <col min="2" max="2" width="1" style="1" customWidth="1"/>
    <col min="3" max="3" width="1.7109375" style="1" customWidth="1"/>
    <col min="4" max="4" width="40.7109375" style="1" customWidth="1"/>
    <col min="5" max="5" width="0.7109375" style="1" customWidth="1"/>
    <col min="6" max="6" width="11.85546875" style="1" customWidth="1"/>
    <col min="7" max="7" width="0.85546875" style="1" customWidth="1"/>
    <col min="8" max="8" width="8" style="1" customWidth="1"/>
    <col min="9" max="9" width="0.85546875" style="1" customWidth="1"/>
    <col min="10" max="10" width="13.7109375" style="1" customWidth="1"/>
    <col min="11" max="11" width="0.85546875" style="1" customWidth="1"/>
    <col min="12" max="12" width="12.85546875" style="1" customWidth="1"/>
    <col min="13" max="13" width="0.85546875" style="1" customWidth="1"/>
    <col min="14" max="14" width="13.140625" style="1" customWidth="1"/>
    <col min="15" max="15" width="0.85546875" style="1" customWidth="1"/>
    <col min="16" max="16" width="12.28515625" style="1" customWidth="1"/>
    <col min="17" max="17" width="0.85546875" style="1" customWidth="1"/>
    <col min="18" max="18" width="15.85546875" style="1" customWidth="1"/>
    <col min="19" max="19" width="0.85546875" style="1" customWidth="1"/>
    <col min="20" max="20" width="13" style="1" customWidth="1"/>
    <col min="21" max="21" width="0.85546875" style="1" customWidth="1"/>
    <col min="22" max="22" width="15.42578125" style="1" customWidth="1"/>
    <col min="23" max="23" width="5.7109375" style="2" customWidth="1"/>
    <col min="24" max="24" width="3.28515625" style="1" customWidth="1"/>
    <col min="25" max="25" width="9.140625" style="1"/>
    <col min="26" max="26" width="22.28515625" style="1" bestFit="1" customWidth="1"/>
    <col min="27" max="27" width="15.28515625" style="1" bestFit="1" customWidth="1"/>
    <col min="28" max="29" width="14.28515625" style="1" bestFit="1" customWidth="1"/>
    <col min="30" max="30" width="9.140625" style="1"/>
    <col min="31" max="31" width="18.140625" style="1" bestFit="1" customWidth="1"/>
    <col min="32" max="32" width="16" style="1" customWidth="1"/>
    <col min="33" max="16384" width="9.140625" style="1"/>
  </cols>
  <sheetData>
    <row r="1" spans="2:32" ht="12" customHeight="1"/>
    <row r="2" spans="2:32" ht="12" customHeight="1">
      <c r="B2" s="616" t="s">
        <v>280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  <c r="V2" s="616"/>
      <c r="W2" s="616"/>
    </row>
    <row r="3" spans="2:32" ht="13.5" customHeight="1">
      <c r="B3" s="617" t="s">
        <v>281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</row>
    <row r="4" spans="2:32" ht="9.75" customHeight="1" thickBo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3"/>
      <c r="X4" s="2"/>
    </row>
    <row r="5" spans="2:32" ht="11.25" customHeight="1">
      <c r="B5" s="3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4"/>
      <c r="N5" s="514"/>
      <c r="O5" s="515"/>
      <c r="P5" s="515"/>
      <c r="Q5" s="515"/>
      <c r="R5" s="515"/>
      <c r="S5" s="515"/>
      <c r="T5" s="515"/>
      <c r="U5" s="515"/>
      <c r="V5" s="515"/>
      <c r="W5" s="5"/>
      <c r="X5" s="2"/>
    </row>
    <row r="6" spans="2:32" ht="134.25" customHeight="1">
      <c r="B6" s="6"/>
      <c r="C6" s="622" t="s">
        <v>282</v>
      </c>
      <c r="D6" s="622"/>
      <c r="E6" s="516"/>
      <c r="F6" s="516" t="s">
        <v>115</v>
      </c>
      <c r="G6" s="516"/>
      <c r="H6" s="516" t="s">
        <v>116</v>
      </c>
      <c r="I6" s="516"/>
      <c r="J6" s="516" t="s">
        <v>117</v>
      </c>
      <c r="K6" s="516"/>
      <c r="L6" s="516" t="s">
        <v>118</v>
      </c>
      <c r="M6" s="516"/>
      <c r="N6" s="516" t="s">
        <v>119</v>
      </c>
      <c r="O6" s="516"/>
      <c r="P6" s="516" t="s">
        <v>120</v>
      </c>
      <c r="Q6" s="516"/>
      <c r="R6" s="516" t="s">
        <v>121</v>
      </c>
      <c r="S6" s="516"/>
      <c r="T6" s="516" t="s">
        <v>158</v>
      </c>
      <c r="U6" s="516"/>
      <c r="V6" s="516" t="s">
        <v>267</v>
      </c>
      <c r="W6" s="5"/>
      <c r="X6" s="2"/>
    </row>
    <row r="7" spans="2:32" ht="15.75" customHeight="1">
      <c r="B7" s="118"/>
      <c r="C7" s="517"/>
      <c r="D7" s="517"/>
      <c r="E7" s="517"/>
      <c r="F7" s="518"/>
      <c r="G7" s="517"/>
      <c r="H7" s="517"/>
      <c r="I7" s="517"/>
      <c r="J7" s="517"/>
      <c r="K7" s="517"/>
      <c r="L7" s="519" t="s">
        <v>0</v>
      </c>
      <c r="M7" s="519"/>
      <c r="N7" s="519" t="s">
        <v>0</v>
      </c>
      <c r="O7" s="519"/>
      <c r="P7" s="519" t="s">
        <v>0</v>
      </c>
      <c r="Q7" s="519"/>
      <c r="R7" s="519"/>
      <c r="S7" s="519"/>
      <c r="T7" s="519" t="s">
        <v>0</v>
      </c>
      <c r="U7" s="519"/>
      <c r="V7" s="519" t="s">
        <v>0</v>
      </c>
      <c r="W7" s="5"/>
      <c r="X7" s="2"/>
    </row>
    <row r="8" spans="2:32" ht="5.25" customHeight="1">
      <c r="B8" s="3"/>
      <c r="C8" s="514"/>
      <c r="D8" s="515"/>
      <c r="E8" s="515"/>
      <c r="F8" s="515"/>
      <c r="G8" s="515"/>
      <c r="H8" s="520"/>
      <c r="I8" s="515"/>
      <c r="J8" s="517"/>
      <c r="K8" s="517"/>
      <c r="L8" s="519"/>
      <c r="M8" s="519"/>
      <c r="N8" s="519"/>
      <c r="O8" s="519"/>
      <c r="P8" s="519"/>
      <c r="Q8" s="519"/>
      <c r="R8" s="519"/>
      <c r="S8" s="519"/>
      <c r="T8" s="519"/>
      <c r="U8" s="519"/>
      <c r="V8" s="519"/>
      <c r="W8" s="5"/>
      <c r="X8" s="2"/>
    </row>
    <row r="9" spans="2:32" ht="5.25" customHeight="1" thickBot="1">
      <c r="B9" s="2"/>
      <c r="C9" s="521"/>
      <c r="D9" s="522"/>
      <c r="E9" s="522"/>
      <c r="F9" s="522"/>
      <c r="G9" s="522"/>
      <c r="H9" s="522"/>
      <c r="I9" s="523"/>
      <c r="J9" s="524"/>
      <c r="K9" s="524"/>
      <c r="L9" s="521"/>
      <c r="M9" s="521"/>
      <c r="N9" s="524"/>
      <c r="O9" s="523"/>
      <c r="P9" s="524"/>
      <c r="Q9" s="524"/>
      <c r="R9" s="523"/>
      <c r="S9" s="524"/>
      <c r="T9" s="521"/>
      <c r="U9" s="524"/>
      <c r="V9" s="524"/>
      <c r="X9" s="2"/>
    </row>
    <row r="10" spans="2:32" ht="5.25" customHeight="1">
      <c r="B10" s="2"/>
      <c r="C10" s="2"/>
      <c r="D10" s="195"/>
      <c r="E10" s="195"/>
      <c r="F10" s="195"/>
      <c r="G10" s="195"/>
      <c r="H10" s="195"/>
      <c r="I10" s="11"/>
      <c r="J10" s="118"/>
      <c r="K10" s="118"/>
      <c r="L10" s="2"/>
      <c r="M10" s="2"/>
      <c r="N10" s="118"/>
      <c r="O10" s="11"/>
      <c r="P10" s="118"/>
      <c r="Q10" s="118"/>
      <c r="R10" s="11"/>
      <c r="S10" s="118"/>
      <c r="T10" s="2"/>
      <c r="U10" s="118"/>
      <c r="V10" s="118"/>
      <c r="X10" s="2"/>
    </row>
    <row r="11" spans="2:32" s="2" customFormat="1" ht="14.1" customHeight="1">
      <c r="C11" s="623" t="s">
        <v>122</v>
      </c>
      <c r="D11" s="623"/>
      <c r="E11" s="12"/>
      <c r="F11" s="13"/>
      <c r="G11" s="12"/>
      <c r="H11" s="14">
        <v>2015</v>
      </c>
      <c r="I11" s="15"/>
      <c r="J11" s="16">
        <f>SUM(J15+J18+J21+J24+J28)</f>
        <v>784</v>
      </c>
      <c r="K11" s="17"/>
      <c r="L11" s="16">
        <f>SUM(L15+L18+L21+L24+L28)</f>
        <v>11550760.683049999</v>
      </c>
      <c r="M11" s="13"/>
      <c r="N11" s="16">
        <f>SUM(N15+N18+N21+N24+N28)</f>
        <v>6025713.7570000002</v>
      </c>
      <c r="O11" s="13"/>
      <c r="P11" s="16">
        <f>SUM(P15+P18+P21+P24+P28)</f>
        <v>5525046.926049999</v>
      </c>
      <c r="Q11" s="13"/>
      <c r="R11" s="16">
        <f>SUM(R15+R18+R21+R24+R28)</f>
        <v>46806</v>
      </c>
      <c r="S11" s="13"/>
      <c r="T11" s="16">
        <f>SUM(T15+T18+T21+T24+T28)</f>
        <v>1308255.953</v>
      </c>
      <c r="U11" s="13"/>
      <c r="V11" s="16">
        <f>SUM(V15+V18+V21+V24+V28)</f>
        <v>7661798.051</v>
      </c>
      <c r="AA11" s="468"/>
      <c r="AE11" s="468"/>
    </row>
    <row r="12" spans="2:32" ht="14.1" customHeight="1">
      <c r="B12" s="3"/>
      <c r="C12" s="624" t="s">
        <v>5</v>
      </c>
      <c r="D12" s="624"/>
      <c r="E12" s="18"/>
      <c r="F12" s="18"/>
      <c r="G12" s="18"/>
      <c r="H12" s="19">
        <v>2010</v>
      </c>
      <c r="I12" s="20"/>
      <c r="J12" s="16">
        <f>SUM(J16+J19+J22+J25+J29)</f>
        <v>601</v>
      </c>
      <c r="K12" s="16">
        <f>SUM(K16+K19+K22+K25+K29+K31)</f>
        <v>0</v>
      </c>
      <c r="L12" s="16">
        <f>SUM(L16+L19+L22+L25+L29)</f>
        <v>7846982</v>
      </c>
      <c r="M12" s="16">
        <f>SUM(M16+M19+M22+M25+M29+M31)</f>
        <v>0</v>
      </c>
      <c r="N12" s="16">
        <f>SUM(N16+N19+N22+N25+N29)</f>
        <v>4311558</v>
      </c>
      <c r="O12" s="16">
        <f>SUM(O16+O19+O22+O25+O29+O31)</f>
        <v>0</v>
      </c>
      <c r="P12" s="16">
        <f>SUM(P16+P19+P22+P25+P29)</f>
        <v>3535425</v>
      </c>
      <c r="Q12" s="16">
        <f>SUM(Q16+Q19+Q22+Q25+Q29+Q31)</f>
        <v>0</v>
      </c>
      <c r="R12" s="16">
        <f>SUM(R16+R19+R22+R25+R29)</f>
        <v>25313</v>
      </c>
      <c r="S12" s="16">
        <f>SUM(S16+S19+S22+S25+S29+S31)</f>
        <v>0</v>
      </c>
      <c r="T12" s="16">
        <f>SUM(T16+T19+T22+T25+T29)</f>
        <v>667388</v>
      </c>
      <c r="U12" s="16">
        <f>SUM(U16+U19+U22+U25+U29+U31)</f>
        <v>0</v>
      </c>
      <c r="V12" s="16">
        <f>SUM(V16+V19+V22+V25+V29)</f>
        <v>5255822</v>
      </c>
      <c r="W12" s="3"/>
      <c r="X12" s="2"/>
      <c r="AA12" s="469"/>
    </row>
    <row r="13" spans="2:32" ht="5.25" customHeight="1" thickBot="1">
      <c r="B13" s="3"/>
      <c r="C13" s="4"/>
      <c r="D13" s="21"/>
      <c r="E13" s="21"/>
      <c r="F13" s="21"/>
      <c r="G13" s="21"/>
      <c r="H13" s="21"/>
      <c r="I13" s="22"/>
      <c r="J13" s="23"/>
      <c r="K13" s="23"/>
      <c r="L13" s="24"/>
      <c r="M13" s="24"/>
      <c r="N13" s="25"/>
      <c r="O13" s="26"/>
      <c r="P13" s="26"/>
      <c r="Q13" s="26"/>
      <c r="R13" s="26"/>
      <c r="S13" s="26"/>
      <c r="T13" s="27"/>
      <c r="U13" s="25"/>
      <c r="V13" s="25"/>
      <c r="W13" s="3"/>
      <c r="X13" s="2"/>
    </row>
    <row r="14" spans="2:32" ht="12" customHeight="1">
      <c r="B14" s="3"/>
      <c r="C14" s="3"/>
      <c r="D14" s="18"/>
      <c r="E14" s="18"/>
      <c r="F14" s="115"/>
      <c r="G14" s="115"/>
      <c r="H14" s="28"/>
      <c r="I14" s="115"/>
      <c r="J14" s="28"/>
      <c r="K14" s="115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3"/>
      <c r="X14" s="2"/>
    </row>
    <row r="15" spans="2:32" ht="20.25" customHeight="1">
      <c r="B15" s="29"/>
      <c r="C15" s="618" t="s">
        <v>1</v>
      </c>
      <c r="D15" s="618"/>
      <c r="E15" s="30"/>
      <c r="F15" s="619">
        <v>360</v>
      </c>
      <c r="G15" s="31"/>
      <c r="H15" s="32">
        <v>2015</v>
      </c>
      <c r="I15" s="33">
        <v>360</v>
      </c>
      <c r="J15" s="34">
        <v>37</v>
      </c>
      <c r="K15" s="34"/>
      <c r="L15" s="35">
        <v>5273314.8269999996</v>
      </c>
      <c r="M15" s="35"/>
      <c r="N15" s="35">
        <v>2179081.1919999998</v>
      </c>
      <c r="O15" s="35"/>
      <c r="P15" s="35">
        <v>3094233.6349999998</v>
      </c>
      <c r="Q15" s="35"/>
      <c r="R15" s="35">
        <v>13757</v>
      </c>
      <c r="S15" s="36"/>
      <c r="T15" s="35">
        <v>543444.01300000004</v>
      </c>
      <c r="U15" s="37"/>
      <c r="V15" s="35">
        <v>4927915.7910000002</v>
      </c>
      <c r="W15" s="3"/>
      <c r="X15" s="183"/>
      <c r="Y15" s="137"/>
      <c r="Z15" s="137"/>
      <c r="AA15" s="137"/>
      <c r="AB15" s="137"/>
      <c r="AC15" s="137"/>
      <c r="AD15" s="137"/>
      <c r="AE15" s="137"/>
      <c r="AF15" s="137"/>
    </row>
    <row r="16" spans="2:32" ht="20.25" customHeight="1">
      <c r="B16" s="29"/>
      <c r="C16" s="621" t="s">
        <v>2</v>
      </c>
      <c r="D16" s="621"/>
      <c r="E16" s="38"/>
      <c r="F16" s="620"/>
      <c r="G16" s="38"/>
      <c r="H16" s="39">
        <v>2010</v>
      </c>
      <c r="I16" s="40"/>
      <c r="J16" s="41" t="s">
        <v>66</v>
      </c>
      <c r="K16" s="42"/>
      <c r="L16" s="43" t="s">
        <v>67</v>
      </c>
      <c r="M16" s="43"/>
      <c r="N16" s="43" t="s">
        <v>68</v>
      </c>
      <c r="O16" s="43"/>
      <c r="P16" s="43" t="s">
        <v>69</v>
      </c>
      <c r="Q16" s="43"/>
      <c r="R16" s="43" t="s">
        <v>70</v>
      </c>
      <c r="S16" s="43"/>
      <c r="T16" s="43" t="s">
        <v>71</v>
      </c>
      <c r="U16" s="44"/>
      <c r="V16" s="43" t="s">
        <v>72</v>
      </c>
      <c r="W16" s="3"/>
      <c r="X16" s="183"/>
      <c r="Y16" s="137"/>
      <c r="Z16" s="342"/>
      <c r="AA16" s="342"/>
      <c r="AB16" s="342"/>
      <c r="AC16" s="342"/>
      <c r="AD16" s="342"/>
      <c r="AE16" s="342"/>
      <c r="AF16" s="342"/>
    </row>
    <row r="17" spans="1:32">
      <c r="B17" s="29"/>
      <c r="C17" s="29"/>
      <c r="D17" s="114"/>
      <c r="E17" s="114"/>
      <c r="G17" s="114"/>
      <c r="H17" s="45"/>
      <c r="I17" s="46"/>
      <c r="J17" s="109"/>
      <c r="L17" s="111"/>
      <c r="M17" s="47"/>
      <c r="N17" s="48"/>
      <c r="O17" s="49"/>
      <c r="P17" s="50"/>
      <c r="Q17" s="50"/>
      <c r="R17" s="11"/>
      <c r="S17" s="51"/>
      <c r="T17" s="52"/>
      <c r="U17" s="48"/>
      <c r="V17" s="48"/>
      <c r="W17" s="3"/>
      <c r="X17" s="183"/>
      <c r="Y17" s="137"/>
      <c r="Z17" s="342"/>
      <c r="AA17" s="342"/>
      <c r="AB17" s="342"/>
      <c r="AC17" s="342"/>
      <c r="AD17" s="342"/>
      <c r="AE17" s="342"/>
      <c r="AF17" s="342"/>
    </row>
    <row r="18" spans="1:32" ht="20.25" customHeight="1">
      <c r="B18" s="29"/>
      <c r="C18" s="618" t="s">
        <v>3</v>
      </c>
      <c r="D18" s="618"/>
      <c r="E18" s="3"/>
      <c r="F18" s="620">
        <v>370</v>
      </c>
      <c r="G18" s="3"/>
      <c r="H18" s="32">
        <v>2015</v>
      </c>
      <c r="I18" s="33">
        <v>36001</v>
      </c>
      <c r="J18" s="53">
        <v>69</v>
      </c>
      <c r="K18" s="34"/>
      <c r="L18" s="53">
        <v>1088257.429</v>
      </c>
      <c r="M18" s="54"/>
      <c r="N18" s="53">
        <v>641575.77</v>
      </c>
      <c r="O18" s="54"/>
      <c r="P18" s="53">
        <v>446681.65899999999</v>
      </c>
      <c r="Q18" s="36"/>
      <c r="R18" s="53">
        <v>5193</v>
      </c>
      <c r="S18" s="36"/>
      <c r="T18" s="53">
        <v>144289.46400000001</v>
      </c>
      <c r="U18" s="37"/>
      <c r="V18" s="53">
        <v>489978.53700000001</v>
      </c>
      <c r="W18" s="3"/>
      <c r="X18" s="183"/>
      <c r="Y18" s="137"/>
      <c r="Z18" s="342"/>
      <c r="AA18" s="342"/>
      <c r="AB18" s="342"/>
      <c r="AC18" s="342"/>
      <c r="AD18" s="342"/>
      <c r="AE18" s="342"/>
      <c r="AF18" s="342"/>
    </row>
    <row r="19" spans="1:32" ht="20.25" customHeight="1">
      <c r="B19" s="29"/>
      <c r="C19" s="621" t="s">
        <v>4</v>
      </c>
      <c r="D19" s="621"/>
      <c r="E19" s="3"/>
      <c r="F19" s="620"/>
      <c r="G19" s="3"/>
      <c r="H19" s="39">
        <v>2010</v>
      </c>
      <c r="I19" s="55"/>
      <c r="J19" s="41" t="s">
        <v>73</v>
      </c>
      <c r="K19" s="42"/>
      <c r="L19" s="41" t="s">
        <v>74</v>
      </c>
      <c r="M19" s="56"/>
      <c r="N19" s="41" t="s">
        <v>75</v>
      </c>
      <c r="O19" s="43"/>
      <c r="P19" s="41" t="s">
        <v>76</v>
      </c>
      <c r="Q19" s="57"/>
      <c r="R19" s="41" t="s">
        <v>77</v>
      </c>
      <c r="S19" s="58"/>
      <c r="T19" s="41" t="s">
        <v>78</v>
      </c>
      <c r="U19" s="59"/>
      <c r="V19" s="41" t="s">
        <v>79</v>
      </c>
      <c r="W19" s="3"/>
      <c r="X19" s="183"/>
      <c r="Y19" s="137"/>
      <c r="Z19" s="342"/>
      <c r="AA19" s="342"/>
      <c r="AB19" s="342"/>
      <c r="AC19" s="342"/>
      <c r="AD19" s="342"/>
      <c r="AE19" s="342"/>
      <c r="AF19" s="342"/>
    </row>
    <row r="20" spans="1:32">
      <c r="B20" s="29"/>
      <c r="C20" s="29"/>
      <c r="D20" s="116"/>
      <c r="E20" s="116"/>
      <c r="G20" s="116"/>
      <c r="H20" s="109"/>
      <c r="I20" s="111"/>
      <c r="J20" s="111"/>
      <c r="L20" s="111"/>
      <c r="M20" s="47"/>
      <c r="N20" s="48"/>
      <c r="O20" s="49"/>
      <c r="P20" s="50"/>
      <c r="Q20" s="50"/>
      <c r="R20" s="11"/>
      <c r="S20" s="51"/>
      <c r="T20" s="52"/>
      <c r="U20" s="48"/>
      <c r="V20" s="48"/>
      <c r="W20" s="3"/>
      <c r="X20" s="183"/>
      <c r="Y20" s="137"/>
      <c r="Z20" s="342"/>
      <c r="AA20" s="342"/>
      <c r="AB20" s="342"/>
      <c r="AC20" s="342"/>
      <c r="AD20" s="342"/>
      <c r="AE20" s="342"/>
      <c r="AF20" s="342"/>
    </row>
    <row r="21" spans="1:32" ht="20.25" customHeight="1">
      <c r="B21" s="29"/>
      <c r="C21" s="618" t="s">
        <v>6</v>
      </c>
      <c r="D21" s="618"/>
      <c r="E21" s="3"/>
      <c r="F21" s="620">
        <v>381</v>
      </c>
      <c r="G21" s="3"/>
      <c r="H21" s="32">
        <v>2015</v>
      </c>
      <c r="I21" s="33">
        <v>36002</v>
      </c>
      <c r="J21" s="36">
        <v>550</v>
      </c>
      <c r="K21" s="54"/>
      <c r="L21" s="36">
        <v>2997472.4601499997</v>
      </c>
      <c r="M21" s="54"/>
      <c r="N21" s="36">
        <v>1912498.3060000001</v>
      </c>
      <c r="O21" s="54"/>
      <c r="P21" s="36">
        <v>1084974.1541499998</v>
      </c>
      <c r="Q21" s="36"/>
      <c r="R21" s="36">
        <v>16878</v>
      </c>
      <c r="S21" s="36"/>
      <c r="T21" s="36">
        <v>343506.74299999996</v>
      </c>
      <c r="U21" s="37"/>
      <c r="V21" s="36">
        <v>1094055.547</v>
      </c>
      <c r="W21" s="3"/>
      <c r="X21" s="183"/>
      <c r="Y21" s="137"/>
      <c r="Z21" s="342"/>
      <c r="AA21" s="342"/>
      <c r="AB21" s="342"/>
      <c r="AC21" s="342"/>
      <c r="AD21" s="342"/>
      <c r="AE21" s="342"/>
      <c r="AF21" s="342"/>
    </row>
    <row r="22" spans="1:32" ht="20.25" customHeight="1">
      <c r="B22" s="29"/>
      <c r="C22" s="621" t="s">
        <v>7</v>
      </c>
      <c r="D22" s="621"/>
      <c r="E22" s="3"/>
      <c r="F22" s="620"/>
      <c r="G22" s="3"/>
      <c r="H22" s="39">
        <v>2010</v>
      </c>
      <c r="I22" s="55"/>
      <c r="J22" s="41" t="s">
        <v>80</v>
      </c>
      <c r="K22" s="42"/>
      <c r="L22" s="41" t="s">
        <v>81</v>
      </c>
      <c r="M22" s="56"/>
      <c r="N22" s="41" t="s">
        <v>82</v>
      </c>
      <c r="O22" s="43"/>
      <c r="P22" s="41" t="s">
        <v>83</v>
      </c>
      <c r="Q22" s="57"/>
      <c r="R22" s="41" t="s">
        <v>84</v>
      </c>
      <c r="S22" s="58"/>
      <c r="T22" s="41" t="s">
        <v>85</v>
      </c>
      <c r="U22" s="59"/>
      <c r="V22" s="41" t="s">
        <v>86</v>
      </c>
      <c r="W22" s="3"/>
      <c r="X22" s="183"/>
      <c r="Y22" s="137"/>
      <c r="Z22" s="342"/>
      <c r="AA22" s="342"/>
      <c r="AB22" s="342"/>
      <c r="AC22" s="342"/>
      <c r="AD22" s="342"/>
      <c r="AE22" s="342"/>
      <c r="AF22" s="342"/>
    </row>
    <row r="23" spans="1:32">
      <c r="B23" s="29"/>
      <c r="C23" s="29"/>
      <c r="D23" s="3"/>
      <c r="E23" s="3"/>
      <c r="F23" s="3"/>
      <c r="G23" s="3"/>
      <c r="H23" s="114"/>
      <c r="I23" s="111"/>
      <c r="J23" s="111"/>
      <c r="K23" s="60"/>
      <c r="L23" s="111"/>
      <c r="M23" s="47"/>
      <c r="N23" s="48"/>
      <c r="O23" s="49"/>
      <c r="P23" s="50"/>
      <c r="Q23" s="50"/>
      <c r="R23" s="111"/>
      <c r="S23" s="51"/>
      <c r="T23" s="52"/>
      <c r="U23" s="48"/>
      <c r="V23" s="48"/>
      <c r="W23" s="3"/>
      <c r="X23" s="183"/>
    </row>
    <row r="24" spans="1:32" ht="20.25" customHeight="1">
      <c r="B24" s="29"/>
      <c r="C24" s="618" t="s">
        <v>8</v>
      </c>
      <c r="D24" s="618"/>
      <c r="E24" s="5"/>
      <c r="F24" s="625">
        <v>382</v>
      </c>
      <c r="G24" s="18"/>
      <c r="H24" s="32">
        <v>2015</v>
      </c>
      <c r="I24" s="61"/>
      <c r="J24" s="53">
        <v>58</v>
      </c>
      <c r="K24" s="34"/>
      <c r="L24" s="53">
        <v>1064170.3388999999</v>
      </c>
      <c r="M24" s="54"/>
      <c r="N24" s="53">
        <v>542359.93400000001</v>
      </c>
      <c r="O24" s="54"/>
      <c r="P24" s="53">
        <v>521810.40489999996</v>
      </c>
      <c r="Q24" s="36"/>
      <c r="R24" s="53">
        <v>5050</v>
      </c>
      <c r="S24" s="36"/>
      <c r="T24" s="53">
        <v>129281.606</v>
      </c>
      <c r="U24" s="37"/>
      <c r="V24" s="53">
        <v>733880.96700000006</v>
      </c>
      <c r="W24" s="3"/>
      <c r="AC24" s="2"/>
    </row>
    <row r="25" spans="1:32" ht="20.25" customHeight="1">
      <c r="A25" s="2"/>
      <c r="B25" s="3"/>
      <c r="C25" s="621" t="s">
        <v>9</v>
      </c>
      <c r="D25" s="621"/>
      <c r="E25" s="114"/>
      <c r="F25" s="625"/>
      <c r="G25" s="114"/>
      <c r="H25" s="39">
        <v>2010</v>
      </c>
      <c r="I25" s="55"/>
      <c r="J25" s="41" t="s">
        <v>87</v>
      </c>
      <c r="K25" s="42"/>
      <c r="L25" s="41" t="s">
        <v>88</v>
      </c>
      <c r="M25" s="56"/>
      <c r="N25" s="41" t="s">
        <v>89</v>
      </c>
      <c r="O25" s="43"/>
      <c r="P25" s="41" t="s">
        <v>90</v>
      </c>
      <c r="Q25" s="57"/>
      <c r="R25" s="41" t="s">
        <v>91</v>
      </c>
      <c r="S25" s="58"/>
      <c r="T25" s="41" t="s">
        <v>92</v>
      </c>
      <c r="U25" s="59"/>
      <c r="V25" s="41" t="s">
        <v>93</v>
      </c>
      <c r="W25" s="3"/>
      <c r="AC25" s="2"/>
    </row>
    <row r="26" spans="1:32">
      <c r="A26" s="2"/>
      <c r="B26" s="3"/>
      <c r="C26" s="3"/>
      <c r="D26" s="3"/>
      <c r="E26" s="3"/>
      <c r="F26" s="3"/>
      <c r="G26" s="3"/>
      <c r="H26" s="116"/>
      <c r="I26" s="62"/>
      <c r="J26" s="63"/>
      <c r="K26" s="64"/>
      <c r="L26" s="29"/>
      <c r="M26" s="29"/>
      <c r="N26" s="64"/>
      <c r="O26" s="62"/>
      <c r="P26" s="64"/>
      <c r="Q26" s="64"/>
      <c r="T26" s="65"/>
      <c r="U26" s="62"/>
      <c r="V26" s="66"/>
      <c r="W26" s="3"/>
      <c r="AC26" s="2"/>
    </row>
    <row r="27" spans="1:32" ht="13.5" customHeight="1">
      <c r="A27" s="2"/>
      <c r="B27" s="3"/>
      <c r="C27" s="626" t="s">
        <v>10</v>
      </c>
      <c r="D27" s="626"/>
      <c r="E27" s="3"/>
      <c r="F27" s="190">
        <v>383</v>
      </c>
      <c r="G27" s="3"/>
      <c r="H27" s="580"/>
      <c r="I27" s="67"/>
      <c r="W27" s="3"/>
      <c r="AC27" s="2"/>
    </row>
    <row r="28" spans="1:32" ht="14.25" customHeight="1">
      <c r="A28" s="2"/>
      <c r="B28" s="3"/>
      <c r="C28" s="621" t="s">
        <v>11</v>
      </c>
      <c r="D28" s="621"/>
      <c r="E28" s="3"/>
      <c r="G28" s="3"/>
      <c r="H28" s="32">
        <v>2015</v>
      </c>
      <c r="I28" s="68"/>
      <c r="J28" s="53">
        <v>70</v>
      </c>
      <c r="K28" s="595"/>
      <c r="L28" s="53">
        <v>1127545.628</v>
      </c>
      <c r="M28" s="54"/>
      <c r="N28" s="53">
        <v>750198.55499999993</v>
      </c>
      <c r="O28" s="54"/>
      <c r="P28" s="53">
        <v>377347.07299999997</v>
      </c>
      <c r="Q28" s="36"/>
      <c r="R28" s="53">
        <v>5928</v>
      </c>
      <c r="S28" s="36"/>
      <c r="T28" s="53">
        <v>147734.12700000001</v>
      </c>
      <c r="U28" s="577"/>
      <c r="V28" s="53">
        <v>415967.20900000003</v>
      </c>
      <c r="W28" s="3"/>
    </row>
    <row r="29" spans="1:32" ht="34.5" customHeight="1">
      <c r="A29" s="2"/>
      <c r="B29" s="3"/>
      <c r="C29" s="618" t="s">
        <v>12</v>
      </c>
      <c r="D29" s="618"/>
      <c r="E29" s="3"/>
      <c r="G29" s="3"/>
      <c r="H29" s="39">
        <v>2010</v>
      </c>
      <c r="I29" s="62"/>
      <c r="J29" s="41">
        <v>51</v>
      </c>
      <c r="K29" s="594"/>
      <c r="L29" s="41">
        <v>613127</v>
      </c>
      <c r="M29" s="56"/>
      <c r="N29" s="41">
        <v>545547</v>
      </c>
      <c r="O29" s="43"/>
      <c r="P29" s="41">
        <v>67580</v>
      </c>
      <c r="Q29" s="57"/>
      <c r="R29" s="41">
        <v>1254</v>
      </c>
      <c r="S29" s="58"/>
      <c r="T29" s="41">
        <v>24698</v>
      </c>
      <c r="U29" s="59"/>
      <c r="V29" s="41">
        <v>237126</v>
      </c>
      <c r="W29" s="3"/>
    </row>
    <row r="30" spans="1:32" ht="27.75" customHeight="1">
      <c r="A30" s="2"/>
      <c r="B30" s="3"/>
      <c r="C30" s="621" t="s">
        <v>13</v>
      </c>
      <c r="D30" s="621"/>
      <c r="E30" s="3"/>
      <c r="F30" s="189">
        <v>390</v>
      </c>
      <c r="G30" s="3"/>
      <c r="H30" s="32"/>
      <c r="I30" s="67"/>
      <c r="J30" s="53"/>
      <c r="K30" s="34"/>
      <c r="L30" s="53"/>
      <c r="M30" s="54"/>
      <c r="N30" s="53"/>
      <c r="O30" s="54"/>
      <c r="P30" s="53"/>
      <c r="Q30" s="36"/>
      <c r="R30" s="53"/>
      <c r="S30" s="36"/>
      <c r="T30" s="53"/>
      <c r="U30" s="37"/>
      <c r="V30" s="53"/>
      <c r="W30" s="3"/>
    </row>
    <row r="31" spans="1:32" ht="27.75" customHeight="1">
      <c r="A31" s="2"/>
      <c r="B31" s="3"/>
      <c r="E31" s="3"/>
      <c r="F31" s="575"/>
      <c r="G31" s="3"/>
      <c r="H31" s="39"/>
      <c r="I31" s="68"/>
      <c r="J31" s="41"/>
      <c r="K31" s="42"/>
      <c r="L31" s="41"/>
      <c r="M31" s="56"/>
      <c r="N31" s="41"/>
      <c r="O31" s="43"/>
      <c r="P31" s="41"/>
      <c r="Q31" s="57"/>
      <c r="R31" s="41"/>
      <c r="S31" s="58"/>
      <c r="T31" s="41"/>
      <c r="U31" s="59"/>
      <c r="V31" s="41"/>
      <c r="W31" s="3"/>
    </row>
    <row r="32" spans="1:32" ht="30.75" customHeight="1">
      <c r="A32" s="2"/>
      <c r="B32" s="3"/>
      <c r="C32" s="114"/>
      <c r="D32" s="114"/>
      <c r="E32" s="3"/>
      <c r="F32" s="109"/>
      <c r="G32" s="3"/>
      <c r="H32" s="69"/>
      <c r="I32" s="62"/>
      <c r="J32" s="70"/>
      <c r="L32" s="70"/>
      <c r="M32" s="47"/>
      <c r="N32" s="70"/>
      <c r="O32" s="49"/>
      <c r="P32" s="70"/>
      <c r="Q32" s="50"/>
      <c r="R32" s="70"/>
      <c r="S32" s="51"/>
      <c r="T32" s="70"/>
      <c r="U32" s="48"/>
      <c r="V32" s="70"/>
      <c r="W32" s="3"/>
    </row>
    <row r="33" spans="1:27" ht="20.25" customHeight="1">
      <c r="A33" s="2"/>
      <c r="B33" s="3"/>
      <c r="C33" s="114"/>
      <c r="D33" s="114"/>
      <c r="E33" s="3"/>
      <c r="F33" s="109"/>
      <c r="G33" s="3"/>
      <c r="H33" s="69"/>
      <c r="I33" s="62"/>
      <c r="J33" s="70"/>
      <c r="L33" s="70"/>
      <c r="M33" s="47"/>
      <c r="N33" s="70"/>
      <c r="O33" s="49"/>
      <c r="P33" s="70"/>
      <c r="Q33" s="50"/>
      <c r="R33" s="70"/>
      <c r="S33" s="51"/>
      <c r="T33" s="70"/>
      <c r="U33" s="48"/>
      <c r="V33" s="70"/>
      <c r="W33" s="3"/>
    </row>
    <row r="34" spans="1:27" ht="13.5" thickBot="1">
      <c r="A34" s="2"/>
      <c r="B34" s="3"/>
      <c r="C34" s="4"/>
      <c r="D34" s="198"/>
      <c r="E34" s="4"/>
      <c r="F34" s="4"/>
      <c r="G34" s="4"/>
      <c r="H34" s="470"/>
      <c r="I34" s="192"/>
      <c r="J34" s="393"/>
      <c r="K34" s="9"/>
      <c r="L34" s="393"/>
      <c r="M34" s="394"/>
      <c r="N34" s="393"/>
      <c r="O34" s="99"/>
      <c r="P34" s="393"/>
      <c r="Q34" s="93"/>
      <c r="R34" s="393"/>
      <c r="S34" s="396"/>
      <c r="T34" s="393"/>
      <c r="U34" s="93"/>
      <c r="V34" s="393"/>
      <c r="W34" s="3"/>
    </row>
    <row r="36" spans="1:27">
      <c r="J36" s="183"/>
      <c r="K36" s="183"/>
      <c r="L36" s="183"/>
      <c r="M36" s="183"/>
      <c r="N36" s="183"/>
      <c r="O36" s="183"/>
      <c r="P36" s="183"/>
      <c r="AA36" s="183"/>
    </row>
    <row r="37" spans="1:27">
      <c r="AA37" s="183"/>
    </row>
    <row r="38" spans="1:27">
      <c r="AA38" s="471"/>
    </row>
  </sheetData>
  <mergeCells count="21">
    <mergeCell ref="C30:D30"/>
    <mergeCell ref="C24:D24"/>
    <mergeCell ref="F24:F25"/>
    <mergeCell ref="C25:D25"/>
    <mergeCell ref="C27:D27"/>
    <mergeCell ref="C28:D28"/>
    <mergeCell ref="C29:D29"/>
    <mergeCell ref="C18:D18"/>
    <mergeCell ref="F18:F19"/>
    <mergeCell ref="C19:D19"/>
    <mergeCell ref="C21:D21"/>
    <mergeCell ref="F21:F22"/>
    <mergeCell ref="C22:D22"/>
    <mergeCell ref="B2:W2"/>
    <mergeCell ref="B3:W3"/>
    <mergeCell ref="C15:D15"/>
    <mergeCell ref="F15:F16"/>
    <mergeCell ref="C16:D16"/>
    <mergeCell ref="C6:D6"/>
    <mergeCell ref="C11:D11"/>
    <mergeCell ref="C12:D1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3399"/>
  </sheetPr>
  <dimension ref="A1:X110"/>
  <sheetViews>
    <sheetView topLeftCell="A92" zoomScaleNormal="100" zoomScaleSheetLayoutView="100" workbookViewId="0">
      <selection activeCell="D103" sqref="D103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.7109375" style="137" customWidth="1"/>
    <col min="4" max="4" width="52.140625" style="137" customWidth="1"/>
    <col min="5" max="5" width="2.7109375" style="137" customWidth="1"/>
    <col min="6" max="6" width="12.28515625" style="137" customWidth="1"/>
    <col min="7" max="7" width="1.85546875" style="137" customWidth="1"/>
    <col min="8" max="8" width="14" style="137" customWidth="1"/>
    <col min="9" max="9" width="2.7109375" style="137" customWidth="1"/>
    <col min="10" max="10" width="16.28515625" style="137" customWidth="1"/>
    <col min="11" max="11" width="1" style="137" customWidth="1"/>
    <col min="12" max="12" width="22.7109375" style="137" customWidth="1"/>
    <col min="13" max="13" width="0.85546875" style="137" customWidth="1"/>
    <col min="14" max="14" width="19.5703125" style="137" customWidth="1"/>
    <col min="15" max="15" width="1.140625" style="137" customWidth="1"/>
    <col min="16" max="16" width="17.140625" style="137" customWidth="1"/>
    <col min="17" max="17" width="5.7109375" style="137" customWidth="1"/>
    <col min="18" max="16384" width="9.140625" style="137"/>
  </cols>
  <sheetData>
    <row r="1" spans="2:17" ht="12" customHeight="1"/>
    <row r="2" spans="2:17" ht="12" customHeight="1">
      <c r="B2" s="635" t="s">
        <v>327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</row>
    <row r="3" spans="2:17" ht="14.25" customHeight="1">
      <c r="B3" s="636" t="s">
        <v>325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</row>
    <row r="4" spans="2:17" ht="9.1999999999999993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5"/>
    </row>
    <row r="5" spans="2:17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30"/>
      <c r="L5" s="530"/>
      <c r="M5" s="530"/>
      <c r="N5" s="530"/>
      <c r="O5" s="530"/>
      <c r="P5" s="530"/>
      <c r="Q5" s="164"/>
    </row>
    <row r="6" spans="2:17" ht="32.25" customHeight="1" thickBot="1">
      <c r="C6" s="622" t="s">
        <v>123</v>
      </c>
      <c r="D6" s="622"/>
      <c r="E6" s="527"/>
      <c r="F6" s="656" t="s">
        <v>166</v>
      </c>
      <c r="G6" s="527"/>
      <c r="H6" s="656" t="s">
        <v>117</v>
      </c>
      <c r="I6" s="516"/>
      <c r="J6" s="657" t="s">
        <v>167</v>
      </c>
      <c r="K6" s="657"/>
      <c r="L6" s="657"/>
      <c r="M6" s="657"/>
      <c r="N6" s="657"/>
      <c r="O6" s="657"/>
      <c r="P6" s="657"/>
      <c r="Q6" s="164"/>
    </row>
    <row r="7" spans="2:17" ht="4.5" customHeight="1">
      <c r="C7" s="622"/>
      <c r="D7" s="622"/>
      <c r="E7" s="527"/>
      <c r="F7" s="656"/>
      <c r="G7" s="527"/>
      <c r="H7" s="656"/>
      <c r="I7" s="516"/>
      <c r="J7" s="517"/>
      <c r="K7" s="517"/>
      <c r="L7" s="517"/>
      <c r="M7" s="517"/>
      <c r="N7" s="517"/>
      <c r="O7" s="517"/>
      <c r="P7" s="517"/>
      <c r="Q7" s="164"/>
    </row>
    <row r="8" spans="2:17" ht="21.75" customHeight="1">
      <c r="C8" s="622"/>
      <c r="D8" s="622"/>
      <c r="E8" s="527"/>
      <c r="F8" s="656"/>
      <c r="G8" s="527"/>
      <c r="H8" s="656"/>
      <c r="I8" s="516"/>
      <c r="J8" s="656" t="s">
        <v>168</v>
      </c>
      <c r="K8" s="517"/>
      <c r="L8" s="656" t="s">
        <v>169</v>
      </c>
      <c r="M8" s="517"/>
      <c r="N8" s="656" t="s">
        <v>170</v>
      </c>
      <c r="O8" s="517"/>
      <c r="P8" s="656" t="s">
        <v>171</v>
      </c>
      <c r="Q8" s="164"/>
    </row>
    <row r="9" spans="2:17" ht="69.95" customHeight="1">
      <c r="B9" s="91"/>
      <c r="C9" s="527"/>
      <c r="D9" s="527"/>
      <c r="E9" s="527"/>
      <c r="F9" s="656"/>
      <c r="G9" s="527"/>
      <c r="H9" s="656"/>
      <c r="I9" s="516"/>
      <c r="J9" s="656"/>
      <c r="K9" s="517"/>
      <c r="L9" s="656"/>
      <c r="M9" s="517"/>
      <c r="N9" s="656"/>
      <c r="O9" s="517"/>
      <c r="P9" s="656"/>
      <c r="Q9" s="164"/>
    </row>
    <row r="10" spans="2:17" ht="12" customHeight="1" thickBot="1">
      <c r="B10" s="120"/>
      <c r="C10" s="538"/>
      <c r="D10" s="539"/>
      <c r="E10" s="539"/>
      <c r="F10" s="539"/>
      <c r="G10" s="539"/>
      <c r="H10" s="540"/>
      <c r="I10" s="538"/>
      <c r="J10" s="541"/>
      <c r="K10" s="542"/>
      <c r="L10" s="540"/>
      <c r="M10" s="540"/>
      <c r="N10" s="542"/>
      <c r="O10" s="540"/>
      <c r="P10" s="538"/>
      <c r="Q10" s="120"/>
    </row>
    <row r="11" spans="2:17" ht="5.25" customHeight="1">
      <c r="B11" s="120"/>
      <c r="C11" s="120"/>
      <c r="D11" s="113"/>
      <c r="E11" s="113"/>
      <c r="F11" s="113"/>
      <c r="G11" s="113"/>
      <c r="H11" s="91"/>
      <c r="I11" s="120"/>
      <c r="J11" s="122"/>
      <c r="K11" s="123"/>
      <c r="L11" s="91"/>
      <c r="M11" s="91"/>
      <c r="N11" s="123"/>
      <c r="O11" s="91"/>
      <c r="P11" s="120"/>
      <c r="Q11" s="120"/>
    </row>
    <row r="12" spans="2:17" ht="14.1" customHeight="1">
      <c r="B12" s="105"/>
      <c r="C12" s="628" t="s">
        <v>125</v>
      </c>
      <c r="D12" s="628"/>
      <c r="E12" s="18"/>
      <c r="F12" s="18"/>
      <c r="G12" s="18"/>
      <c r="H12" s="629">
        <f>H16+H24+H30+H59+H69</f>
        <v>784</v>
      </c>
      <c r="I12" s="211"/>
      <c r="J12" s="629">
        <f>J16+J24+J30+J59+J69</f>
        <v>46806</v>
      </c>
      <c r="K12" s="211"/>
      <c r="L12" s="629">
        <f>L16+L24+L30+L59+L69</f>
        <v>454</v>
      </c>
      <c r="M12" s="209"/>
      <c r="N12" s="629">
        <f>N16+N24+N30+N59+N69</f>
        <v>46049</v>
      </c>
      <c r="O12" s="209"/>
      <c r="P12" s="629">
        <f>P16+P24+P30+P59+P69</f>
        <v>303</v>
      </c>
      <c r="Q12" s="105"/>
    </row>
    <row r="13" spans="2:17" ht="14.1" customHeight="1">
      <c r="B13" s="105"/>
      <c r="C13" s="621" t="s">
        <v>5</v>
      </c>
      <c r="D13" s="621"/>
      <c r="E13" s="18"/>
      <c r="F13" s="18"/>
      <c r="G13" s="18"/>
      <c r="H13" s="629"/>
      <c r="I13" s="49"/>
      <c r="J13" s="629"/>
      <c r="K13" s="209"/>
      <c r="L13" s="629"/>
      <c r="M13" s="209"/>
      <c r="N13" s="629"/>
      <c r="O13" s="209"/>
      <c r="P13" s="629"/>
      <c r="Q13" s="105"/>
    </row>
    <row r="14" spans="2:17" ht="5.25" customHeight="1" thickBot="1">
      <c r="B14" s="105"/>
      <c r="C14" s="107"/>
      <c r="D14" s="21"/>
      <c r="E14" s="21"/>
      <c r="F14" s="21"/>
      <c r="G14" s="21"/>
      <c r="H14" s="99"/>
      <c r="I14" s="99"/>
      <c r="J14" s="99"/>
      <c r="K14" s="99"/>
      <c r="L14" s="99"/>
      <c r="M14" s="99"/>
      <c r="N14" s="99"/>
      <c r="O14" s="99"/>
      <c r="P14" s="99"/>
      <c r="Q14" s="105"/>
    </row>
    <row r="15" spans="2:17" ht="12" customHeight="1">
      <c r="B15" s="105"/>
      <c r="C15" s="105"/>
      <c r="D15" s="18"/>
      <c r="E15" s="18"/>
      <c r="F15" s="272"/>
      <c r="G15" s="272"/>
      <c r="H15" s="209"/>
      <c r="I15" s="209"/>
      <c r="J15" s="209"/>
      <c r="K15" s="209"/>
      <c r="L15" s="209"/>
      <c r="M15" s="209"/>
      <c r="N15" s="209"/>
      <c r="O15" s="209"/>
      <c r="P15" s="209"/>
      <c r="Q15" s="105"/>
    </row>
    <row r="16" spans="2:17" ht="17.25" customHeight="1">
      <c r="B16" s="180"/>
      <c r="C16" s="618" t="s">
        <v>1</v>
      </c>
      <c r="D16" s="618"/>
      <c r="E16" s="30"/>
      <c r="F16" s="660">
        <v>360</v>
      </c>
      <c r="G16" s="30"/>
      <c r="H16" s="643">
        <v>37</v>
      </c>
      <c r="I16" s="643"/>
      <c r="J16" s="643">
        <v>13757</v>
      </c>
      <c r="K16" s="643">
        <v>0</v>
      </c>
      <c r="L16" s="643">
        <v>0</v>
      </c>
      <c r="M16" s="643">
        <v>0</v>
      </c>
      <c r="N16" s="643">
        <v>13740</v>
      </c>
      <c r="O16" s="643">
        <v>0</v>
      </c>
      <c r="P16" s="643">
        <v>17</v>
      </c>
      <c r="Q16" s="180"/>
    </row>
    <row r="17" spans="1:24" ht="17.25" customHeight="1">
      <c r="B17" s="180"/>
      <c r="C17" s="621" t="s">
        <v>2</v>
      </c>
      <c r="D17" s="621"/>
      <c r="E17" s="106"/>
      <c r="F17" s="660"/>
      <c r="G17" s="273"/>
      <c r="H17" s="643"/>
      <c r="I17" s="643"/>
      <c r="J17" s="643"/>
      <c r="K17" s="643"/>
      <c r="L17" s="643"/>
      <c r="M17" s="643"/>
      <c r="N17" s="643"/>
      <c r="O17" s="643"/>
      <c r="P17" s="643"/>
      <c r="Q17" s="180"/>
      <c r="T17" s="342"/>
      <c r="U17" s="357"/>
      <c r="V17" s="342"/>
      <c r="W17" s="342"/>
      <c r="X17" s="342"/>
    </row>
    <row r="18" spans="1:24" ht="21" customHeight="1">
      <c r="B18" s="180"/>
      <c r="C18" s="180"/>
      <c r="D18" s="110"/>
      <c r="E18" s="110"/>
      <c r="F18" s="34"/>
      <c r="G18" s="106"/>
      <c r="H18" s="274"/>
      <c r="I18" s="49"/>
      <c r="J18" s="81"/>
      <c r="K18" s="49"/>
      <c r="L18" s="49"/>
      <c r="M18" s="49"/>
      <c r="N18" s="82"/>
      <c r="O18" s="49"/>
      <c r="P18" s="49"/>
      <c r="Q18" s="180"/>
      <c r="T18" s="342"/>
      <c r="U18" s="357"/>
      <c r="V18" s="342"/>
      <c r="W18" s="342"/>
      <c r="X18" s="342"/>
    </row>
    <row r="19" spans="1:24" ht="13.5" customHeight="1">
      <c r="B19" s="180"/>
      <c r="C19" s="180"/>
      <c r="D19" s="164" t="s">
        <v>38</v>
      </c>
      <c r="E19" s="105"/>
      <c r="F19" s="661">
        <v>36001</v>
      </c>
      <c r="G19" s="189"/>
      <c r="H19" s="655">
        <v>37</v>
      </c>
      <c r="I19" s="49"/>
      <c r="J19" s="655">
        <v>13757</v>
      </c>
      <c r="K19" s="49"/>
      <c r="L19" s="655">
        <v>0</v>
      </c>
      <c r="M19" s="49"/>
      <c r="N19" s="655">
        <v>13740</v>
      </c>
      <c r="O19" s="49"/>
      <c r="P19" s="655">
        <v>17</v>
      </c>
      <c r="Q19" s="180"/>
      <c r="T19" s="342"/>
      <c r="U19" s="357"/>
      <c r="V19" s="342"/>
      <c r="W19" s="342"/>
      <c r="X19" s="342"/>
    </row>
    <row r="20" spans="1:24" ht="15.75" customHeight="1">
      <c r="B20" s="180"/>
      <c r="C20" s="180"/>
      <c r="D20" s="110" t="s">
        <v>39</v>
      </c>
      <c r="E20" s="105"/>
      <c r="F20" s="661"/>
      <c r="G20" s="189"/>
      <c r="H20" s="655"/>
      <c r="I20" s="49"/>
      <c r="J20" s="655"/>
      <c r="K20" s="49"/>
      <c r="L20" s="655"/>
      <c r="M20" s="49"/>
      <c r="N20" s="655"/>
      <c r="O20" s="49"/>
      <c r="P20" s="655"/>
      <c r="Q20" s="180"/>
      <c r="T20" s="342"/>
      <c r="U20" s="357"/>
      <c r="V20" s="342"/>
      <c r="W20" s="342"/>
      <c r="X20" s="342"/>
    </row>
    <row r="21" spans="1:24" ht="31.5" customHeight="1">
      <c r="B21" s="180"/>
      <c r="C21" s="180"/>
      <c r="D21" s="30" t="s">
        <v>40</v>
      </c>
      <c r="E21" s="105"/>
      <c r="F21" s="662">
        <v>36002</v>
      </c>
      <c r="G21" s="189"/>
      <c r="H21" s="655"/>
      <c r="I21" s="49"/>
      <c r="J21" s="655"/>
      <c r="K21" s="49"/>
      <c r="L21" s="655"/>
      <c r="M21" s="49"/>
      <c r="N21" s="655"/>
      <c r="O21" s="49"/>
      <c r="P21" s="655"/>
      <c r="Q21" s="180"/>
      <c r="T21" s="342"/>
      <c r="U21" s="357"/>
      <c r="V21" s="342"/>
      <c r="W21" s="342"/>
      <c r="X21" s="342"/>
    </row>
    <row r="22" spans="1:24" ht="25.5">
      <c r="B22" s="180"/>
      <c r="C22" s="180"/>
      <c r="D22" s="110" t="s">
        <v>41</v>
      </c>
      <c r="E22" s="105"/>
      <c r="F22" s="662"/>
      <c r="G22" s="189"/>
      <c r="H22" s="655"/>
      <c r="I22" s="49"/>
      <c r="J22" s="655"/>
      <c r="K22" s="49"/>
      <c r="L22" s="655"/>
      <c r="M22" s="49"/>
      <c r="N22" s="655"/>
      <c r="O22" s="49"/>
      <c r="P22" s="655"/>
      <c r="Q22" s="180"/>
      <c r="T22" s="342"/>
      <c r="U22" s="357"/>
      <c r="V22" s="342"/>
      <c r="W22" s="342"/>
      <c r="X22" s="342"/>
    </row>
    <row r="23" spans="1:24" ht="25.5" customHeight="1">
      <c r="B23" s="180"/>
      <c r="C23" s="180"/>
      <c r="D23" s="105"/>
      <c r="E23" s="105"/>
      <c r="F23" s="189"/>
      <c r="G23" s="189"/>
      <c r="H23" s="36"/>
      <c r="I23" s="49"/>
      <c r="J23" s="211"/>
      <c r="K23" s="49"/>
      <c r="L23" s="49"/>
      <c r="M23" s="49"/>
      <c r="N23" s="49"/>
      <c r="O23" s="49"/>
      <c r="P23" s="49"/>
      <c r="Q23" s="180"/>
      <c r="T23" s="342"/>
      <c r="U23" s="357"/>
      <c r="V23" s="342"/>
      <c r="W23" s="342"/>
      <c r="X23" s="342"/>
    </row>
    <row r="24" spans="1:24" ht="13.5" customHeight="1">
      <c r="B24" s="180"/>
      <c r="C24" s="618" t="s">
        <v>3</v>
      </c>
      <c r="D24" s="618"/>
      <c r="E24" s="30"/>
      <c r="F24" s="663">
        <v>370</v>
      </c>
      <c r="G24" s="30"/>
      <c r="H24" s="643">
        <v>69</v>
      </c>
      <c r="I24" s="643"/>
      <c r="J24" s="643">
        <v>5193</v>
      </c>
      <c r="K24" s="643">
        <v>0</v>
      </c>
      <c r="L24" s="643">
        <v>15</v>
      </c>
      <c r="M24" s="643">
        <v>0</v>
      </c>
      <c r="N24" s="643">
        <v>5172</v>
      </c>
      <c r="O24" s="643">
        <v>0</v>
      </c>
      <c r="P24" s="643">
        <v>6</v>
      </c>
      <c r="Q24" s="180"/>
      <c r="T24" s="342"/>
      <c r="U24" s="357"/>
      <c r="V24" s="342"/>
      <c r="W24" s="342"/>
      <c r="X24" s="342"/>
    </row>
    <row r="25" spans="1:24" ht="13.5" customHeight="1">
      <c r="A25" s="120"/>
      <c r="B25" s="105"/>
      <c r="C25" s="621" t="s">
        <v>4</v>
      </c>
      <c r="D25" s="621"/>
      <c r="E25" s="110"/>
      <c r="F25" s="663"/>
      <c r="G25" s="273"/>
      <c r="H25" s="643"/>
      <c r="I25" s="643"/>
      <c r="J25" s="643"/>
      <c r="K25" s="643"/>
      <c r="L25" s="643"/>
      <c r="M25" s="643"/>
      <c r="N25" s="643"/>
      <c r="O25" s="643"/>
      <c r="P25" s="643"/>
      <c r="Q25" s="180"/>
      <c r="T25" s="342"/>
      <c r="U25" s="357"/>
      <c r="V25" s="342"/>
      <c r="W25" s="342"/>
      <c r="X25" s="342"/>
    </row>
    <row r="26" spans="1:24" ht="19.5" customHeight="1">
      <c r="A26" s="120"/>
      <c r="B26" s="105"/>
      <c r="C26" s="105"/>
      <c r="D26" s="105"/>
      <c r="E26" s="105"/>
      <c r="F26" s="189"/>
      <c r="G26" s="189"/>
      <c r="H26" s="276"/>
      <c r="I26" s="277"/>
      <c r="J26" s="211"/>
      <c r="K26" s="276"/>
      <c r="L26" s="276"/>
      <c r="M26" s="276"/>
      <c r="N26" s="211"/>
      <c r="O26" s="211"/>
      <c r="P26" s="276"/>
      <c r="Q26" s="180"/>
      <c r="T26" s="342"/>
      <c r="U26" s="357"/>
      <c r="V26" s="342"/>
      <c r="W26" s="342"/>
      <c r="X26" s="342"/>
    </row>
    <row r="27" spans="1:24" ht="24" customHeight="1">
      <c r="A27" s="120"/>
      <c r="B27" s="105"/>
      <c r="C27" s="105"/>
      <c r="D27" s="108" t="s">
        <v>42</v>
      </c>
      <c r="E27" s="105"/>
      <c r="F27" s="664">
        <v>37000</v>
      </c>
      <c r="G27" s="189"/>
      <c r="H27" s="659">
        <v>69</v>
      </c>
      <c r="I27" s="49"/>
      <c r="J27" s="659">
        <v>5193</v>
      </c>
      <c r="K27" s="49"/>
      <c r="L27" s="659">
        <v>15</v>
      </c>
      <c r="M27" s="49"/>
      <c r="N27" s="659">
        <v>5172</v>
      </c>
      <c r="O27" s="49"/>
      <c r="P27" s="659">
        <v>6</v>
      </c>
      <c r="Q27" s="180"/>
      <c r="T27" s="342"/>
      <c r="U27" s="357"/>
      <c r="V27" s="342"/>
      <c r="W27" s="342"/>
      <c r="X27" s="342"/>
    </row>
    <row r="28" spans="1:24" ht="13.5" customHeight="1">
      <c r="A28" s="120"/>
      <c r="B28" s="105"/>
      <c r="C28" s="105"/>
      <c r="D28" s="110" t="s">
        <v>43</v>
      </c>
      <c r="E28" s="105"/>
      <c r="F28" s="664"/>
      <c r="G28" s="189"/>
      <c r="H28" s="659"/>
      <c r="I28" s="49"/>
      <c r="J28" s="659"/>
      <c r="K28" s="49"/>
      <c r="L28" s="659"/>
      <c r="M28" s="49"/>
      <c r="N28" s="659"/>
      <c r="O28" s="49"/>
      <c r="P28" s="659"/>
      <c r="Q28" s="180"/>
      <c r="T28" s="342"/>
      <c r="U28" s="357"/>
      <c r="V28" s="342"/>
      <c r="W28" s="342"/>
      <c r="X28" s="342"/>
    </row>
    <row r="29" spans="1:24" ht="13.5" customHeight="1">
      <c r="A29" s="120"/>
      <c r="B29" s="105"/>
      <c r="C29" s="105"/>
      <c r="D29" s="110"/>
      <c r="E29" s="105"/>
      <c r="F29" s="3"/>
      <c r="G29" s="189"/>
      <c r="H29" s="49"/>
      <c r="I29" s="49"/>
      <c r="J29" s="211"/>
      <c r="K29" s="49"/>
      <c r="L29" s="49"/>
      <c r="M29" s="49"/>
      <c r="N29" s="49"/>
      <c r="O29" s="49"/>
      <c r="P29" s="49"/>
      <c r="Q29" s="180"/>
      <c r="T29" s="342"/>
      <c r="U29" s="357"/>
      <c r="V29" s="342"/>
      <c r="W29" s="342"/>
      <c r="X29" s="342"/>
    </row>
    <row r="30" spans="1:24" ht="18" customHeight="1">
      <c r="A30" s="120"/>
      <c r="B30" s="105"/>
      <c r="C30" s="618" t="s">
        <v>6</v>
      </c>
      <c r="D30" s="618"/>
      <c r="E30" s="170"/>
      <c r="F30" s="660">
        <v>381</v>
      </c>
      <c r="G30" s="30"/>
      <c r="H30" s="643">
        <v>550</v>
      </c>
      <c r="I30" s="643"/>
      <c r="J30" s="643">
        <v>16878</v>
      </c>
      <c r="K30" s="643">
        <v>0</v>
      </c>
      <c r="L30" s="643">
        <v>408</v>
      </c>
      <c r="M30" s="643">
        <v>0</v>
      </c>
      <c r="N30" s="643">
        <v>16239</v>
      </c>
      <c r="O30" s="643">
        <v>0</v>
      </c>
      <c r="P30" s="643">
        <v>231</v>
      </c>
      <c r="Q30" s="180"/>
      <c r="T30" s="342"/>
      <c r="U30" s="357"/>
      <c r="V30" s="342"/>
      <c r="W30" s="342"/>
      <c r="X30" s="342"/>
    </row>
    <row r="31" spans="1:24" ht="18" customHeight="1">
      <c r="A31" s="120"/>
      <c r="B31" s="105"/>
      <c r="C31" s="621" t="s">
        <v>7</v>
      </c>
      <c r="D31" s="621"/>
      <c r="E31" s="33"/>
      <c r="F31" s="660"/>
      <c r="G31" s="273"/>
      <c r="H31" s="643"/>
      <c r="I31" s="643"/>
      <c r="J31" s="643"/>
      <c r="K31" s="643"/>
      <c r="L31" s="643"/>
      <c r="M31" s="643"/>
      <c r="N31" s="643"/>
      <c r="O31" s="643"/>
      <c r="P31" s="643"/>
      <c r="Q31" s="180"/>
      <c r="T31" s="342"/>
      <c r="U31" s="357"/>
      <c r="V31" s="342"/>
      <c r="W31" s="342"/>
      <c r="X31" s="342"/>
    </row>
    <row r="32" spans="1:24" ht="18" customHeight="1">
      <c r="A32" s="120"/>
      <c r="B32" s="105"/>
      <c r="C32" s="159"/>
      <c r="D32" s="159"/>
      <c r="E32" s="33"/>
      <c r="F32" s="34"/>
      <c r="G32" s="106"/>
      <c r="H32" s="274"/>
      <c r="I32" s="49"/>
      <c r="J32" s="211"/>
      <c r="K32" s="49"/>
      <c r="L32" s="49"/>
      <c r="M32" s="49"/>
      <c r="N32" s="82"/>
      <c r="O32" s="49"/>
      <c r="P32" s="49"/>
      <c r="Q32" s="180"/>
      <c r="T32" s="342"/>
      <c r="U32" s="357"/>
      <c r="V32" s="342"/>
      <c r="W32" s="342"/>
      <c r="X32" s="342"/>
    </row>
    <row r="33" spans="1:24" ht="30" customHeight="1">
      <c r="A33" s="120"/>
      <c r="B33" s="105"/>
      <c r="C33" s="105"/>
      <c r="D33" s="108" t="s">
        <v>172</v>
      </c>
      <c r="E33" s="55"/>
      <c r="F33" s="665">
        <v>38111</v>
      </c>
      <c r="G33" s="189"/>
      <c r="H33" s="659">
        <v>105</v>
      </c>
      <c r="I33" s="49"/>
      <c r="J33" s="659">
        <v>6733</v>
      </c>
      <c r="K33" s="49"/>
      <c r="L33" s="659">
        <v>47</v>
      </c>
      <c r="M33" s="49"/>
      <c r="N33" s="659">
        <v>6578</v>
      </c>
      <c r="O33" s="49"/>
      <c r="P33" s="659">
        <v>108</v>
      </c>
      <c r="Q33" s="180"/>
      <c r="T33" s="342"/>
      <c r="U33" s="357"/>
      <c r="V33" s="342"/>
      <c r="W33" s="342"/>
      <c r="X33" s="342"/>
    </row>
    <row r="34" spans="1:24" ht="28.5" customHeight="1">
      <c r="A34" s="120"/>
      <c r="B34" s="105"/>
      <c r="C34" s="105"/>
      <c r="D34" s="110" t="s">
        <v>173</v>
      </c>
      <c r="E34" s="33"/>
      <c r="F34" s="665"/>
      <c r="G34" s="189"/>
      <c r="H34" s="659"/>
      <c r="I34" s="49"/>
      <c r="J34" s="659"/>
      <c r="K34" s="49"/>
      <c r="L34" s="659"/>
      <c r="M34" s="49"/>
      <c r="N34" s="659"/>
      <c r="O34" s="49"/>
      <c r="P34" s="659"/>
      <c r="Q34" s="180"/>
      <c r="T34" s="342"/>
      <c r="U34" s="357"/>
      <c r="V34" s="342"/>
      <c r="W34" s="342"/>
      <c r="X34" s="342"/>
    </row>
    <row r="35" spans="1:24" ht="17.25" customHeight="1">
      <c r="A35" s="120"/>
      <c r="B35" s="105"/>
      <c r="C35" s="105"/>
      <c r="D35" s="110"/>
      <c r="E35" s="33"/>
      <c r="F35" s="112"/>
      <c r="G35" s="105"/>
      <c r="H35" s="88"/>
      <c r="I35" s="47"/>
      <c r="J35" s="88"/>
      <c r="K35" s="49"/>
      <c r="L35" s="88"/>
      <c r="M35" s="232"/>
      <c r="N35" s="88"/>
      <c r="O35" s="51"/>
      <c r="P35" s="88"/>
      <c r="Q35" s="180"/>
      <c r="T35" s="342"/>
      <c r="U35" s="357"/>
      <c r="V35" s="342"/>
      <c r="W35" s="342"/>
      <c r="X35" s="342"/>
    </row>
    <row r="36" spans="1:24" ht="21.75" customHeight="1" thickBot="1">
      <c r="A36" s="120"/>
      <c r="B36" s="105"/>
      <c r="C36" s="107"/>
      <c r="D36" s="107"/>
      <c r="E36" s="107"/>
      <c r="F36" s="107"/>
      <c r="G36" s="107"/>
      <c r="H36" s="135"/>
      <c r="I36" s="135"/>
      <c r="J36" s="135"/>
      <c r="K36" s="175"/>
      <c r="L36" s="135"/>
      <c r="M36" s="135"/>
      <c r="N36" s="175"/>
      <c r="O36" s="223"/>
      <c r="P36" s="136"/>
      <c r="Q36" s="105"/>
      <c r="T36" s="342"/>
      <c r="U36" s="357"/>
      <c r="V36" s="342"/>
      <c r="W36" s="342"/>
      <c r="X36" s="342"/>
    </row>
    <row r="37" spans="1:24" ht="12" customHeight="1">
      <c r="A37" s="120"/>
      <c r="B37" s="105"/>
      <c r="C37" s="105"/>
      <c r="D37" s="105"/>
      <c r="E37" s="105"/>
      <c r="F37" s="105"/>
      <c r="G37" s="105"/>
      <c r="H37" s="150"/>
      <c r="I37" s="150"/>
      <c r="J37" s="150"/>
      <c r="K37" s="68"/>
      <c r="L37" s="150"/>
      <c r="M37" s="150"/>
      <c r="N37" s="68"/>
      <c r="O37" s="165"/>
      <c r="P37" s="224"/>
      <c r="Q37" s="105"/>
      <c r="T37" s="342"/>
      <c r="U37" s="357"/>
      <c r="V37" s="342"/>
      <c r="W37" s="342"/>
      <c r="X37" s="342"/>
    </row>
    <row r="38" spans="1:24" ht="12" customHeight="1">
      <c r="B38" s="635" t="s">
        <v>328</v>
      </c>
      <c r="C38" s="635"/>
      <c r="D38" s="635"/>
      <c r="E38" s="635"/>
      <c r="F38" s="635"/>
      <c r="G38" s="635"/>
      <c r="H38" s="635"/>
      <c r="I38" s="635"/>
      <c r="J38" s="635"/>
      <c r="K38" s="635"/>
      <c r="L38" s="635"/>
      <c r="M38" s="635"/>
      <c r="N38" s="635"/>
      <c r="O38" s="635"/>
      <c r="P38" s="635"/>
      <c r="Q38" s="635"/>
    </row>
    <row r="39" spans="1:24" ht="14.25" customHeight="1">
      <c r="B39" s="636" t="s">
        <v>326</v>
      </c>
      <c r="C39" s="636"/>
      <c r="D39" s="636"/>
      <c r="E39" s="636"/>
      <c r="F39" s="636"/>
      <c r="G39" s="636"/>
      <c r="H39" s="636"/>
      <c r="I39" s="636"/>
      <c r="J39" s="636"/>
      <c r="K39" s="636"/>
      <c r="L39" s="636"/>
      <c r="M39" s="636"/>
      <c r="N39" s="636"/>
      <c r="O39" s="636"/>
      <c r="P39" s="636"/>
      <c r="Q39" s="636"/>
    </row>
    <row r="40" spans="1:24" ht="9.75" customHeight="1" thickBot="1">
      <c r="B40" s="105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5"/>
    </row>
    <row r="41" spans="1:24" ht="11.25" customHeight="1">
      <c r="B41" s="105"/>
      <c r="C41" s="529"/>
      <c r="D41" s="529"/>
      <c r="E41" s="529"/>
      <c r="F41" s="529"/>
      <c r="G41" s="529"/>
      <c r="H41" s="529"/>
      <c r="I41" s="529"/>
      <c r="J41" s="529"/>
      <c r="K41" s="530"/>
      <c r="L41" s="530"/>
      <c r="M41" s="530"/>
      <c r="N41" s="530"/>
      <c r="O41" s="530"/>
      <c r="P41" s="530"/>
      <c r="Q41" s="105"/>
    </row>
    <row r="42" spans="1:24" ht="32.25" customHeight="1" thickBot="1">
      <c r="C42" s="622" t="s">
        <v>123</v>
      </c>
      <c r="D42" s="622"/>
      <c r="E42" s="527"/>
      <c r="F42" s="656" t="s">
        <v>166</v>
      </c>
      <c r="G42" s="527"/>
      <c r="H42" s="656" t="s">
        <v>117</v>
      </c>
      <c r="I42" s="516"/>
      <c r="J42" s="657" t="s">
        <v>167</v>
      </c>
      <c r="K42" s="657"/>
      <c r="L42" s="657"/>
      <c r="M42" s="657"/>
      <c r="N42" s="657"/>
      <c r="O42" s="657"/>
      <c r="P42" s="657"/>
      <c r="Q42" s="105"/>
    </row>
    <row r="43" spans="1:24" ht="4.5" customHeight="1">
      <c r="C43" s="622"/>
      <c r="D43" s="622"/>
      <c r="E43" s="527"/>
      <c r="F43" s="656"/>
      <c r="G43" s="527"/>
      <c r="H43" s="656"/>
      <c r="I43" s="516"/>
      <c r="J43" s="517"/>
      <c r="K43" s="517"/>
      <c r="L43" s="517"/>
      <c r="M43" s="517"/>
      <c r="N43" s="517"/>
      <c r="O43" s="517"/>
      <c r="P43" s="517"/>
      <c r="Q43" s="105"/>
    </row>
    <row r="44" spans="1:24" ht="21.75" customHeight="1">
      <c r="C44" s="622"/>
      <c r="D44" s="622"/>
      <c r="E44" s="527"/>
      <c r="F44" s="656"/>
      <c r="G44" s="527"/>
      <c r="H44" s="656"/>
      <c r="I44" s="516"/>
      <c r="J44" s="656" t="s">
        <v>168</v>
      </c>
      <c r="K44" s="517"/>
      <c r="L44" s="656" t="s">
        <v>169</v>
      </c>
      <c r="M44" s="517"/>
      <c r="N44" s="656" t="s">
        <v>170</v>
      </c>
      <c r="O44" s="517"/>
      <c r="P44" s="656" t="s">
        <v>171</v>
      </c>
      <c r="Q44" s="105"/>
    </row>
    <row r="45" spans="1:24" ht="69.95" customHeight="1">
      <c r="C45" s="622"/>
      <c r="D45" s="622"/>
      <c r="E45" s="527"/>
      <c r="F45" s="656"/>
      <c r="G45" s="527"/>
      <c r="H45" s="656"/>
      <c r="I45" s="516"/>
      <c r="J45" s="656"/>
      <c r="K45" s="517"/>
      <c r="L45" s="656"/>
      <c r="M45" s="517"/>
      <c r="N45" s="656"/>
      <c r="O45" s="517"/>
      <c r="P45" s="656"/>
      <c r="Q45" s="105"/>
    </row>
    <row r="46" spans="1:24" ht="12" customHeight="1" thickBot="1">
      <c r="B46" s="105"/>
      <c r="C46" s="544"/>
      <c r="D46" s="539"/>
      <c r="E46" s="539"/>
      <c r="F46" s="539"/>
      <c r="G46" s="539"/>
      <c r="H46" s="524"/>
      <c r="I46" s="544"/>
      <c r="J46" s="541"/>
      <c r="K46" s="542"/>
      <c r="L46" s="524"/>
      <c r="M46" s="524"/>
      <c r="N46" s="542"/>
      <c r="O46" s="540"/>
      <c r="P46" s="538"/>
      <c r="Q46" s="120"/>
    </row>
    <row r="47" spans="1:24" ht="12" customHeight="1">
      <c r="B47" s="105"/>
      <c r="C47" s="105"/>
      <c r="D47" s="105"/>
      <c r="E47" s="105"/>
      <c r="F47" s="105"/>
      <c r="G47" s="105"/>
      <c r="H47" s="150"/>
      <c r="I47" s="105"/>
      <c r="J47" s="150"/>
      <c r="K47" s="68"/>
      <c r="L47" s="165"/>
      <c r="M47" s="150"/>
      <c r="N47" s="68"/>
      <c r="O47" s="150"/>
      <c r="P47" s="224"/>
      <c r="Q47" s="105"/>
    </row>
    <row r="48" spans="1:24" ht="15" customHeight="1">
      <c r="B48" s="105"/>
      <c r="C48" s="105"/>
      <c r="D48" s="108" t="s">
        <v>46</v>
      </c>
      <c r="E48" s="55"/>
      <c r="F48" s="665">
        <v>38112</v>
      </c>
      <c r="G48" s="3"/>
      <c r="H48" s="659">
        <v>376</v>
      </c>
      <c r="I48" s="49"/>
      <c r="J48" s="659">
        <v>5292</v>
      </c>
      <c r="K48" s="49"/>
      <c r="L48" s="659">
        <v>328</v>
      </c>
      <c r="M48" s="49"/>
      <c r="N48" s="659">
        <v>4845</v>
      </c>
      <c r="O48" s="49"/>
      <c r="P48" s="659">
        <v>119</v>
      </c>
    </row>
    <row r="49" spans="2:24">
      <c r="B49" s="105"/>
      <c r="C49" s="105"/>
      <c r="D49" s="110" t="s">
        <v>47</v>
      </c>
      <c r="E49" s="33"/>
      <c r="F49" s="665"/>
      <c r="G49" s="3"/>
      <c r="H49" s="659"/>
      <c r="I49" s="49"/>
      <c r="J49" s="659"/>
      <c r="K49" s="49"/>
      <c r="L49" s="659"/>
      <c r="M49" s="49"/>
      <c r="N49" s="659"/>
      <c r="O49" s="49"/>
      <c r="P49" s="659"/>
      <c r="T49" s="342"/>
      <c r="U49" s="357"/>
      <c r="V49" s="342"/>
      <c r="W49" s="342"/>
      <c r="X49" s="342"/>
    </row>
    <row r="50" spans="2:24" ht="16.5" customHeight="1">
      <c r="B50" s="105"/>
      <c r="C50" s="159"/>
      <c r="D50" s="159"/>
      <c r="E50" s="33"/>
      <c r="F50" s="3"/>
      <c r="G50" s="3"/>
      <c r="H50" s="49"/>
      <c r="I50" s="49"/>
      <c r="J50" s="214"/>
      <c r="K50" s="49"/>
      <c r="L50" s="214"/>
      <c r="M50" s="49"/>
      <c r="N50" s="214"/>
      <c r="O50" s="49"/>
      <c r="P50" s="49"/>
      <c r="Q50" s="105"/>
      <c r="T50" s="342"/>
      <c r="U50" s="357"/>
      <c r="V50" s="342"/>
      <c r="W50" s="342"/>
      <c r="X50" s="342"/>
    </row>
    <row r="51" spans="2:24" ht="27" customHeight="1">
      <c r="B51" s="105"/>
      <c r="C51" s="105"/>
      <c r="D51" s="108" t="s">
        <v>174</v>
      </c>
      <c r="E51" s="55"/>
      <c r="F51" s="658">
        <v>38113</v>
      </c>
      <c r="G51" s="5"/>
      <c r="H51" s="659">
        <v>45</v>
      </c>
      <c r="I51" s="49"/>
      <c r="J51" s="659">
        <v>4500</v>
      </c>
      <c r="K51" s="49"/>
      <c r="L51" s="659">
        <v>22</v>
      </c>
      <c r="M51" s="49"/>
      <c r="N51" s="659">
        <v>4475</v>
      </c>
      <c r="O51" s="49"/>
      <c r="P51" s="659">
        <v>3</v>
      </c>
      <c r="Q51" s="51"/>
      <c r="T51" s="342"/>
      <c r="U51" s="357"/>
      <c r="V51" s="342"/>
      <c r="W51" s="342"/>
      <c r="X51" s="342"/>
    </row>
    <row r="52" spans="2:24" ht="24" customHeight="1">
      <c r="B52" s="105"/>
      <c r="C52" s="105"/>
      <c r="D52" s="110" t="s">
        <v>49</v>
      </c>
      <c r="E52" s="33"/>
      <c r="F52" s="658"/>
      <c r="G52" s="169"/>
      <c r="H52" s="659"/>
      <c r="I52" s="49"/>
      <c r="J52" s="659"/>
      <c r="K52" s="49"/>
      <c r="L52" s="659"/>
      <c r="M52" s="49"/>
      <c r="N52" s="659"/>
      <c r="O52" s="49"/>
      <c r="P52" s="659"/>
      <c r="Q52" s="51"/>
      <c r="T52" s="342"/>
      <c r="U52" s="357"/>
      <c r="V52" s="342"/>
      <c r="W52" s="342"/>
      <c r="X52" s="342"/>
    </row>
    <row r="53" spans="2:24" ht="21.75" customHeight="1">
      <c r="B53" s="105"/>
      <c r="C53" s="105"/>
      <c r="D53" s="108" t="s">
        <v>50</v>
      </c>
      <c r="E53" s="55"/>
      <c r="F53" s="664">
        <v>38114</v>
      </c>
      <c r="G53" s="3"/>
      <c r="H53" s="659">
        <v>5</v>
      </c>
      <c r="I53" s="49"/>
      <c r="J53" s="659">
        <v>27</v>
      </c>
      <c r="K53" s="49"/>
      <c r="L53" s="659">
        <v>6</v>
      </c>
      <c r="M53" s="49"/>
      <c r="N53" s="659">
        <v>21</v>
      </c>
      <c r="O53" s="49"/>
      <c r="P53" s="659">
        <v>0</v>
      </c>
      <c r="Q53" s="51"/>
      <c r="T53" s="342"/>
      <c r="U53" s="357"/>
      <c r="V53" s="342"/>
      <c r="W53" s="342"/>
      <c r="X53" s="342"/>
    </row>
    <row r="54" spans="2:24" ht="16.5" customHeight="1">
      <c r="B54" s="105"/>
      <c r="C54" s="105"/>
      <c r="D54" s="110" t="s">
        <v>51</v>
      </c>
      <c r="E54" s="33"/>
      <c r="F54" s="664"/>
      <c r="G54" s="3"/>
      <c r="H54" s="659"/>
      <c r="I54" s="49"/>
      <c r="J54" s="659"/>
      <c r="K54" s="49"/>
      <c r="L54" s="659"/>
      <c r="M54" s="49"/>
      <c r="N54" s="659"/>
      <c r="O54" s="49"/>
      <c r="P54" s="659"/>
      <c r="Q54" s="51"/>
      <c r="T54" s="342"/>
      <c r="U54" s="357"/>
      <c r="V54" s="342"/>
      <c r="W54" s="342"/>
      <c r="X54" s="342"/>
    </row>
    <row r="55" spans="2:24" ht="15.75" customHeight="1">
      <c r="B55" s="105"/>
      <c r="C55" s="159"/>
      <c r="D55" s="159"/>
      <c r="E55" s="33"/>
      <c r="F55" s="3"/>
      <c r="G55" s="3"/>
      <c r="H55" s="87"/>
      <c r="I55" s="49"/>
      <c r="J55" s="49"/>
      <c r="K55" s="197"/>
      <c r="L55" s="49"/>
      <c r="M55" s="49"/>
      <c r="N55" s="49"/>
      <c r="O55" s="49"/>
      <c r="P55" s="49"/>
      <c r="Q55" s="105"/>
      <c r="T55" s="342"/>
      <c r="U55" s="357"/>
      <c r="V55" s="342"/>
      <c r="W55" s="342"/>
      <c r="X55" s="342"/>
    </row>
    <row r="56" spans="2:24" ht="15.75" customHeight="1">
      <c r="B56" s="105"/>
      <c r="C56" s="105"/>
      <c r="D56" s="108" t="s">
        <v>52</v>
      </c>
      <c r="E56" s="55"/>
      <c r="F56" s="664">
        <v>38121</v>
      </c>
      <c r="G56" s="3"/>
      <c r="H56" s="659">
        <v>19</v>
      </c>
      <c r="I56" s="49"/>
      <c r="J56" s="659">
        <v>326</v>
      </c>
      <c r="K56" s="49"/>
      <c r="L56" s="659">
        <v>5</v>
      </c>
      <c r="M56" s="49"/>
      <c r="N56" s="659">
        <v>320</v>
      </c>
      <c r="O56" s="49"/>
      <c r="P56" s="659">
        <v>1</v>
      </c>
      <c r="Q56" s="51"/>
      <c r="T56" s="342"/>
      <c r="U56" s="357"/>
      <c r="V56" s="342"/>
      <c r="W56" s="342"/>
      <c r="X56" s="342"/>
    </row>
    <row r="57" spans="2:24" ht="12" customHeight="1">
      <c r="B57" s="105"/>
      <c r="C57" s="105"/>
      <c r="D57" s="110" t="s">
        <v>53</v>
      </c>
      <c r="E57" s="33"/>
      <c r="F57" s="664"/>
      <c r="G57" s="3"/>
      <c r="H57" s="659"/>
      <c r="I57" s="49"/>
      <c r="J57" s="659"/>
      <c r="K57" s="49"/>
      <c r="L57" s="659"/>
      <c r="M57" s="49"/>
      <c r="N57" s="659"/>
      <c r="O57" s="49"/>
      <c r="P57" s="659"/>
      <c r="Q57" s="51"/>
      <c r="T57" s="342"/>
      <c r="U57" s="357"/>
      <c r="V57" s="342"/>
      <c r="W57" s="342"/>
      <c r="X57" s="342"/>
    </row>
    <row r="58" spans="2:24" ht="22.5" customHeight="1">
      <c r="B58" s="105"/>
      <c r="C58" s="105"/>
      <c r="D58" s="110"/>
      <c r="E58" s="33"/>
      <c r="F58" s="3"/>
      <c r="G58" s="3"/>
      <c r="H58" s="49"/>
      <c r="I58" s="49"/>
      <c r="J58" s="49"/>
      <c r="K58" s="49"/>
      <c r="L58" s="49"/>
      <c r="M58" s="49"/>
      <c r="N58" s="49"/>
      <c r="O58" s="49"/>
      <c r="P58" s="49"/>
      <c r="Q58" s="105"/>
      <c r="T58" s="342"/>
      <c r="U58" s="357"/>
      <c r="V58" s="342"/>
      <c r="W58" s="342"/>
      <c r="X58" s="342"/>
    </row>
    <row r="59" spans="2:24">
      <c r="B59" s="105"/>
      <c r="C59" s="618" t="s">
        <v>8</v>
      </c>
      <c r="D59" s="618"/>
      <c r="E59" s="7"/>
      <c r="F59" s="663">
        <v>382</v>
      </c>
      <c r="G59" s="5"/>
      <c r="H59" s="643">
        <v>58</v>
      </c>
      <c r="I59" s="643"/>
      <c r="J59" s="643">
        <v>5050</v>
      </c>
      <c r="K59" s="643">
        <v>0</v>
      </c>
      <c r="L59" s="643">
        <v>11</v>
      </c>
      <c r="M59" s="643">
        <v>0</v>
      </c>
      <c r="N59" s="643">
        <v>5022</v>
      </c>
      <c r="O59" s="643">
        <v>0</v>
      </c>
      <c r="P59" s="643">
        <v>17</v>
      </c>
      <c r="Q59" s="51"/>
      <c r="T59" s="342"/>
      <c r="U59" s="357"/>
      <c r="V59" s="342"/>
      <c r="W59" s="342"/>
      <c r="X59" s="342"/>
    </row>
    <row r="60" spans="2:24">
      <c r="B60" s="105"/>
      <c r="C60" s="621" t="s">
        <v>9</v>
      </c>
      <c r="D60" s="621"/>
      <c r="E60" s="152"/>
      <c r="F60" s="663"/>
      <c r="G60" s="278"/>
      <c r="H60" s="643"/>
      <c r="I60" s="643"/>
      <c r="J60" s="643"/>
      <c r="K60" s="643"/>
      <c r="L60" s="643"/>
      <c r="M60" s="643"/>
      <c r="N60" s="643"/>
      <c r="O60" s="643"/>
      <c r="P60" s="643"/>
      <c r="Q60" s="51"/>
      <c r="T60" s="342"/>
      <c r="U60" s="357"/>
      <c r="V60" s="342"/>
      <c r="W60" s="342"/>
      <c r="X60" s="342"/>
    </row>
    <row r="61" spans="2:24" ht="13.5" customHeight="1">
      <c r="B61" s="105"/>
      <c r="C61" s="108"/>
      <c r="D61" s="159"/>
      <c r="E61" s="33"/>
      <c r="F61" s="3"/>
      <c r="G61" s="3"/>
      <c r="H61" s="87"/>
      <c r="I61" s="49"/>
      <c r="J61" s="49"/>
      <c r="K61" s="49"/>
      <c r="L61" s="49"/>
      <c r="M61" s="49"/>
      <c r="N61" s="49"/>
      <c r="O61" s="49"/>
      <c r="P61" s="49"/>
      <c r="Q61" s="105"/>
      <c r="T61" s="342"/>
      <c r="U61" s="357"/>
      <c r="V61" s="342"/>
      <c r="W61" s="342"/>
      <c r="X61" s="342"/>
    </row>
    <row r="62" spans="2:24" ht="15.75" customHeight="1">
      <c r="B62" s="105"/>
      <c r="C62" s="105"/>
      <c r="D62" s="108" t="s">
        <v>54</v>
      </c>
      <c r="E62" s="55"/>
      <c r="F62" s="664">
        <v>38210</v>
      </c>
      <c r="G62" s="3"/>
      <c r="H62" s="659">
        <v>33</v>
      </c>
      <c r="I62" s="49"/>
      <c r="J62" s="659">
        <v>3471</v>
      </c>
      <c r="K62" s="49"/>
      <c r="L62" s="659">
        <v>0</v>
      </c>
      <c r="M62" s="49"/>
      <c r="N62" s="659">
        <v>3460</v>
      </c>
      <c r="O62" s="49"/>
      <c r="P62" s="659">
        <v>11</v>
      </c>
      <c r="Q62" s="51"/>
      <c r="T62" s="342"/>
      <c r="U62" s="357"/>
      <c r="V62" s="342"/>
      <c r="W62" s="342"/>
      <c r="X62" s="342"/>
    </row>
    <row r="63" spans="2:24" ht="18" customHeight="1">
      <c r="B63" s="105"/>
      <c r="C63" s="105"/>
      <c r="D63" s="110" t="s">
        <v>55</v>
      </c>
      <c r="E63" s="33"/>
      <c r="F63" s="664"/>
      <c r="G63" s="3"/>
      <c r="H63" s="659"/>
      <c r="I63" s="49"/>
      <c r="J63" s="659"/>
      <c r="K63" s="49"/>
      <c r="L63" s="659"/>
      <c r="M63" s="49"/>
      <c r="N63" s="659"/>
      <c r="O63" s="49"/>
      <c r="P63" s="659"/>
      <c r="Q63" s="51"/>
      <c r="T63" s="342"/>
      <c r="U63" s="357"/>
      <c r="V63" s="342"/>
      <c r="W63" s="342"/>
      <c r="X63" s="342"/>
    </row>
    <row r="64" spans="2:24" ht="11.25" customHeight="1">
      <c r="B64" s="105"/>
      <c r="C64" s="159"/>
      <c r="D64" s="159"/>
      <c r="E64" s="33"/>
      <c r="F64" s="3"/>
      <c r="G64" s="3"/>
      <c r="H64" s="49"/>
      <c r="I64" s="49"/>
      <c r="J64" s="81"/>
      <c r="K64" s="49"/>
      <c r="L64" s="49"/>
      <c r="M64" s="49"/>
      <c r="N64" s="49"/>
      <c r="O64" s="49"/>
      <c r="P64" s="49"/>
      <c r="Q64" s="105"/>
      <c r="T64" s="342"/>
      <c r="U64" s="357"/>
      <c r="V64" s="342"/>
      <c r="W64" s="342"/>
      <c r="X64" s="342"/>
    </row>
    <row r="65" spans="2:24">
      <c r="B65" s="105"/>
      <c r="C65" s="30"/>
      <c r="D65" s="108" t="s">
        <v>56</v>
      </c>
      <c r="E65" s="55"/>
      <c r="F65" s="664">
        <v>38220</v>
      </c>
      <c r="G65" s="3"/>
      <c r="H65" s="659">
        <v>25</v>
      </c>
      <c r="I65" s="49"/>
      <c r="J65" s="659">
        <v>1579</v>
      </c>
      <c r="K65" s="49"/>
      <c r="L65" s="659">
        <v>11</v>
      </c>
      <c r="M65" s="49"/>
      <c r="N65" s="659">
        <v>1562</v>
      </c>
      <c r="O65" s="49"/>
      <c r="P65" s="659">
        <v>6</v>
      </c>
      <c r="Q65" s="105"/>
      <c r="T65" s="342"/>
      <c r="U65" s="357"/>
      <c r="V65" s="342"/>
      <c r="W65" s="342"/>
      <c r="X65" s="342"/>
    </row>
    <row r="66" spans="2:24">
      <c r="B66" s="105"/>
      <c r="C66" s="106"/>
      <c r="D66" s="110" t="s">
        <v>57</v>
      </c>
      <c r="E66" s="33"/>
      <c r="F66" s="664"/>
      <c r="G66" s="3"/>
      <c r="H66" s="659"/>
      <c r="I66" s="49"/>
      <c r="J66" s="659"/>
      <c r="K66" s="49"/>
      <c r="L66" s="659"/>
      <c r="M66" s="49"/>
      <c r="N66" s="659"/>
      <c r="O66" s="49"/>
      <c r="P66" s="659"/>
      <c r="Q66" s="105"/>
      <c r="T66" s="342"/>
      <c r="U66" s="357"/>
      <c r="V66" s="342"/>
      <c r="W66" s="342"/>
      <c r="X66" s="342"/>
    </row>
    <row r="67" spans="2:24" ht="18" customHeight="1">
      <c r="B67" s="105"/>
      <c r="C67" s="110"/>
      <c r="D67" s="110"/>
      <c r="E67" s="152"/>
      <c r="F67" s="3"/>
      <c r="G67" s="3"/>
      <c r="H67" s="87"/>
      <c r="I67" s="260"/>
      <c r="J67" s="87"/>
      <c r="K67" s="87"/>
      <c r="L67" s="87"/>
      <c r="M67" s="87"/>
      <c r="N67" s="214"/>
      <c r="O67" s="214"/>
      <c r="P67" s="87"/>
      <c r="Q67" s="105"/>
      <c r="T67" s="342"/>
      <c r="U67" s="357"/>
      <c r="V67" s="342"/>
      <c r="W67" s="342"/>
      <c r="X67" s="342"/>
    </row>
    <row r="68" spans="2:24">
      <c r="B68" s="105"/>
      <c r="C68" s="626" t="s">
        <v>10</v>
      </c>
      <c r="D68" s="626"/>
      <c r="E68" s="7"/>
      <c r="F68" s="6">
        <v>383</v>
      </c>
      <c r="G68" s="148"/>
      <c r="H68" s="85"/>
      <c r="I68" s="85"/>
      <c r="J68" s="85"/>
      <c r="K68" s="85"/>
      <c r="L68" s="85"/>
      <c r="M68" s="85"/>
      <c r="N68" s="85"/>
      <c r="O68" s="85"/>
      <c r="P68" s="85"/>
      <c r="Q68" s="51"/>
      <c r="T68" s="342"/>
      <c r="U68" s="357"/>
      <c r="V68" s="342"/>
      <c r="W68" s="342"/>
      <c r="X68" s="342"/>
    </row>
    <row r="69" spans="2:24" ht="15" customHeight="1">
      <c r="B69" s="105"/>
      <c r="C69" s="621" t="s">
        <v>11</v>
      </c>
      <c r="D69" s="621"/>
      <c r="E69" s="33"/>
      <c r="G69" s="148"/>
      <c r="H69" s="643">
        <v>70</v>
      </c>
      <c r="I69" s="383"/>
      <c r="J69" s="643">
        <v>5928</v>
      </c>
      <c r="K69" s="383"/>
      <c r="L69" s="643">
        <v>20</v>
      </c>
      <c r="M69" s="383"/>
      <c r="N69" s="643">
        <v>5876</v>
      </c>
      <c r="O69" s="383"/>
      <c r="P69" s="643">
        <v>32</v>
      </c>
      <c r="Q69" s="51"/>
      <c r="T69" s="342"/>
      <c r="U69" s="357"/>
      <c r="V69" s="342"/>
      <c r="W69" s="342"/>
      <c r="X69" s="342"/>
    </row>
    <row r="70" spans="2:24" ht="24.75" customHeight="1">
      <c r="B70" s="105"/>
      <c r="C70" s="618" t="s">
        <v>12</v>
      </c>
      <c r="D70" s="618"/>
      <c r="E70" s="7"/>
      <c r="G70" s="148"/>
      <c r="H70" s="643"/>
      <c r="I70" s="592"/>
      <c r="J70" s="643"/>
      <c r="K70" s="592"/>
      <c r="L70" s="643"/>
      <c r="M70" s="592"/>
      <c r="N70" s="643"/>
      <c r="O70" s="592"/>
      <c r="P70" s="643"/>
      <c r="Q70" s="105"/>
      <c r="T70" s="342"/>
      <c r="U70" s="357"/>
      <c r="V70" s="342"/>
      <c r="W70" s="342"/>
      <c r="X70" s="342"/>
    </row>
    <row r="71" spans="2:24" ht="12.75" customHeight="1">
      <c r="B71" s="105"/>
      <c r="C71" s="621" t="s">
        <v>13</v>
      </c>
      <c r="D71" s="621"/>
      <c r="E71" s="173"/>
      <c r="F71" s="200">
        <v>390</v>
      </c>
      <c r="G71" s="148"/>
      <c r="H71" s="85"/>
      <c r="I71" s="85"/>
      <c r="J71" s="85"/>
      <c r="K71" s="85"/>
      <c r="L71" s="85"/>
      <c r="M71" s="85"/>
      <c r="N71" s="85"/>
      <c r="O71" s="82"/>
      <c r="P71" s="85"/>
      <c r="Q71" s="105"/>
      <c r="T71" s="342"/>
      <c r="U71" s="357"/>
      <c r="V71" s="342"/>
      <c r="W71" s="342"/>
      <c r="X71" s="342"/>
    </row>
    <row r="72" spans="2:24" ht="9.75" customHeight="1">
      <c r="B72" s="105"/>
      <c r="C72" s="159"/>
      <c r="D72" s="159"/>
      <c r="E72" s="33"/>
      <c r="F72" s="3"/>
      <c r="G72" s="3"/>
      <c r="H72" s="87"/>
      <c r="I72" s="49"/>
      <c r="J72" s="49"/>
      <c r="K72" s="197"/>
      <c r="L72" s="49"/>
      <c r="M72" s="49"/>
      <c r="N72" s="49"/>
      <c r="O72" s="49"/>
      <c r="P72" s="49"/>
      <c r="Q72" s="105"/>
      <c r="T72" s="342"/>
      <c r="U72" s="357"/>
      <c r="V72" s="342"/>
      <c r="W72" s="342"/>
      <c r="X72" s="342"/>
    </row>
    <row r="73" spans="2:24">
      <c r="B73" s="105"/>
      <c r="C73" s="105"/>
      <c r="D73" s="108" t="s">
        <v>58</v>
      </c>
      <c r="E73" s="55"/>
      <c r="F73" s="666">
        <v>38301</v>
      </c>
      <c r="G73" s="109"/>
      <c r="H73" s="659">
        <v>13</v>
      </c>
      <c r="I73" s="49"/>
      <c r="J73" s="659">
        <v>2493</v>
      </c>
      <c r="K73" s="49"/>
      <c r="L73" s="659">
        <v>6</v>
      </c>
      <c r="M73" s="212"/>
      <c r="N73" s="659">
        <v>2475</v>
      </c>
      <c r="O73" s="49"/>
      <c r="P73" s="659">
        <v>12</v>
      </c>
      <c r="Q73" s="51"/>
    </row>
    <row r="74" spans="2:24">
      <c r="B74" s="105"/>
      <c r="C74" s="105"/>
      <c r="D74" s="110" t="s">
        <v>59</v>
      </c>
      <c r="E74" s="33"/>
      <c r="F74" s="666"/>
      <c r="G74" s="109"/>
      <c r="H74" s="659"/>
      <c r="I74" s="49"/>
      <c r="J74" s="659"/>
      <c r="K74" s="49"/>
      <c r="L74" s="659"/>
      <c r="M74" s="212"/>
      <c r="N74" s="659"/>
      <c r="O74" s="49"/>
      <c r="P74" s="659"/>
      <c r="Q74" s="51"/>
    </row>
    <row r="75" spans="2:24">
      <c r="B75" s="105"/>
      <c r="C75" s="105"/>
      <c r="D75" s="110"/>
      <c r="E75" s="33"/>
      <c r="F75" s="109"/>
      <c r="G75" s="105"/>
      <c r="H75" s="88"/>
      <c r="I75" s="47"/>
      <c r="J75" s="88"/>
      <c r="K75" s="49"/>
      <c r="L75" s="88"/>
      <c r="M75" s="232"/>
      <c r="N75" s="88"/>
      <c r="O75" s="51"/>
      <c r="P75" s="88"/>
      <c r="Q75" s="105"/>
    </row>
    <row r="76" spans="2:24" ht="14.25" customHeight="1" thickBot="1">
      <c r="B76" s="105"/>
      <c r="C76" s="107"/>
      <c r="D76" s="107"/>
      <c r="E76" s="107"/>
      <c r="F76" s="107"/>
      <c r="G76" s="107"/>
      <c r="H76" s="93"/>
      <c r="I76" s="93"/>
      <c r="J76" s="93"/>
      <c r="K76" s="201"/>
      <c r="L76" s="93"/>
      <c r="M76" s="93"/>
      <c r="N76" s="201"/>
      <c r="O76" s="202"/>
      <c r="P76" s="136"/>
      <c r="Q76" s="105"/>
    </row>
    <row r="77" spans="2:24" ht="12" customHeight="1">
      <c r="B77" s="180"/>
      <c r="C77" s="180"/>
      <c r="D77" s="180"/>
      <c r="E77" s="180"/>
      <c r="F77" s="180"/>
      <c r="G77" s="180"/>
      <c r="H77" s="50"/>
      <c r="I77" s="50"/>
      <c r="J77" s="50"/>
      <c r="K77" s="279"/>
      <c r="L77" s="50"/>
      <c r="M77" s="50"/>
      <c r="N77" s="80"/>
      <c r="O77" s="203"/>
      <c r="P77" s="280"/>
      <c r="Q77" s="180"/>
    </row>
    <row r="78" spans="2:24" ht="12" customHeight="1">
      <c r="B78" s="635" t="s">
        <v>329</v>
      </c>
      <c r="C78" s="635"/>
      <c r="D78" s="635"/>
      <c r="E78" s="635"/>
      <c r="F78" s="635"/>
      <c r="G78" s="635"/>
      <c r="H78" s="635"/>
      <c r="I78" s="635"/>
      <c r="J78" s="635"/>
      <c r="K78" s="635"/>
      <c r="L78" s="635"/>
      <c r="M78" s="635"/>
      <c r="N78" s="635"/>
      <c r="O78" s="635"/>
      <c r="P78" s="635"/>
      <c r="Q78" s="635"/>
    </row>
    <row r="79" spans="2:24" ht="14.25" customHeight="1">
      <c r="B79" s="636" t="s">
        <v>326</v>
      </c>
      <c r="C79" s="636"/>
      <c r="D79" s="636"/>
      <c r="E79" s="636"/>
      <c r="F79" s="636"/>
      <c r="G79" s="636"/>
      <c r="H79" s="636"/>
      <c r="I79" s="636"/>
      <c r="J79" s="636"/>
      <c r="K79" s="636"/>
      <c r="L79" s="636"/>
      <c r="M79" s="636"/>
      <c r="N79" s="636"/>
      <c r="O79" s="636"/>
      <c r="P79" s="636"/>
      <c r="Q79" s="636"/>
    </row>
    <row r="80" spans="2:24" ht="9.75" customHeight="1" thickBot="1">
      <c r="B80" s="105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5"/>
    </row>
    <row r="81" spans="2:24" ht="11.25" customHeight="1">
      <c r="B81" s="105"/>
      <c r="C81" s="529"/>
      <c r="D81" s="529"/>
      <c r="E81" s="529"/>
      <c r="F81" s="529"/>
      <c r="G81" s="529"/>
      <c r="H81" s="529"/>
      <c r="I81" s="529"/>
      <c r="J81" s="529"/>
      <c r="K81" s="530"/>
      <c r="L81" s="530"/>
      <c r="M81" s="530"/>
      <c r="N81" s="530"/>
      <c r="O81" s="530"/>
      <c r="P81" s="530"/>
      <c r="Q81" s="105"/>
    </row>
    <row r="82" spans="2:24" ht="32.25" customHeight="1" thickBot="1">
      <c r="C82" s="622" t="s">
        <v>123</v>
      </c>
      <c r="D82" s="622"/>
      <c r="E82" s="530"/>
      <c r="F82" s="656" t="s">
        <v>166</v>
      </c>
      <c r="G82" s="527"/>
      <c r="H82" s="656" t="s">
        <v>117</v>
      </c>
      <c r="I82" s="516"/>
      <c r="J82" s="657" t="s">
        <v>167</v>
      </c>
      <c r="K82" s="657"/>
      <c r="L82" s="657"/>
      <c r="M82" s="657"/>
      <c r="N82" s="657"/>
      <c r="O82" s="657"/>
      <c r="P82" s="657"/>
      <c r="Q82" s="105"/>
    </row>
    <row r="83" spans="2:24" ht="4.5" customHeight="1">
      <c r="C83" s="622"/>
      <c r="D83" s="622"/>
      <c r="E83" s="530"/>
      <c r="F83" s="656"/>
      <c r="G83" s="527"/>
      <c r="H83" s="656"/>
      <c r="I83" s="516"/>
      <c r="J83" s="517"/>
      <c r="K83" s="517"/>
      <c r="L83" s="517"/>
      <c r="M83" s="517"/>
      <c r="N83" s="517"/>
      <c r="O83" s="517"/>
      <c r="P83" s="517"/>
      <c r="Q83" s="105"/>
    </row>
    <row r="84" spans="2:24" ht="21.75" customHeight="1">
      <c r="C84" s="622"/>
      <c r="D84" s="622"/>
      <c r="E84" s="530"/>
      <c r="F84" s="656"/>
      <c r="G84" s="527"/>
      <c r="H84" s="656"/>
      <c r="I84" s="516"/>
      <c r="J84" s="656" t="s">
        <v>168</v>
      </c>
      <c r="K84" s="517"/>
      <c r="L84" s="656" t="s">
        <v>169</v>
      </c>
      <c r="M84" s="517"/>
      <c r="N84" s="656" t="s">
        <v>170</v>
      </c>
      <c r="O84" s="517"/>
      <c r="P84" s="656" t="s">
        <v>171</v>
      </c>
      <c r="Q84" s="105"/>
    </row>
    <row r="85" spans="2:24" ht="69.95" customHeight="1">
      <c r="C85" s="622"/>
      <c r="D85" s="622"/>
      <c r="E85" s="530"/>
      <c r="F85" s="656"/>
      <c r="G85" s="527"/>
      <c r="H85" s="656"/>
      <c r="I85" s="516"/>
      <c r="J85" s="656"/>
      <c r="K85" s="517"/>
      <c r="L85" s="656"/>
      <c r="M85" s="517"/>
      <c r="N85" s="656"/>
      <c r="O85" s="517"/>
      <c r="P85" s="656"/>
      <c r="Q85" s="105"/>
    </row>
    <row r="86" spans="2:24" ht="12" customHeight="1" thickBot="1">
      <c r="B86" s="105"/>
      <c r="C86" s="544"/>
      <c r="D86" s="539"/>
      <c r="E86" s="539"/>
      <c r="F86" s="539"/>
      <c r="G86" s="539"/>
      <c r="H86" s="524"/>
      <c r="I86" s="544"/>
      <c r="J86" s="541"/>
      <c r="K86" s="542"/>
      <c r="L86" s="524"/>
      <c r="M86" s="524"/>
      <c r="N86" s="542"/>
      <c r="O86" s="540"/>
      <c r="P86" s="538"/>
      <c r="Q86" s="105"/>
    </row>
    <row r="87" spans="2:24" ht="18" customHeight="1">
      <c r="B87" s="105"/>
      <c r="C87" s="105"/>
      <c r="D87" s="105"/>
      <c r="E87" s="105"/>
      <c r="F87" s="105"/>
      <c r="G87" s="105"/>
      <c r="H87" s="150"/>
      <c r="I87" s="105"/>
      <c r="J87" s="150"/>
      <c r="K87" s="68"/>
      <c r="L87" s="165"/>
      <c r="M87" s="150"/>
      <c r="N87" s="68"/>
      <c r="O87" s="150"/>
      <c r="P87" s="224"/>
      <c r="Q87" s="105"/>
    </row>
    <row r="88" spans="2:24" ht="25.5">
      <c r="B88" s="105"/>
      <c r="C88" s="105"/>
      <c r="D88" s="108" t="s">
        <v>60</v>
      </c>
      <c r="E88" s="281"/>
      <c r="F88" s="666">
        <v>38302</v>
      </c>
      <c r="G88" s="109"/>
      <c r="H88" s="659">
        <v>12</v>
      </c>
      <c r="I88" s="49"/>
      <c r="J88" s="659">
        <v>1127</v>
      </c>
      <c r="K88" s="49"/>
      <c r="L88" s="659">
        <v>2</v>
      </c>
      <c r="M88" s="212"/>
      <c r="N88" s="659">
        <v>1125</v>
      </c>
      <c r="O88" s="49"/>
      <c r="P88" s="659">
        <v>0</v>
      </c>
      <c r="Q88" s="105"/>
      <c r="T88" s="342"/>
      <c r="U88" s="357"/>
      <c r="V88" s="342"/>
      <c r="W88" s="342"/>
      <c r="X88" s="342"/>
    </row>
    <row r="89" spans="2:24" ht="36" customHeight="1">
      <c r="B89" s="105"/>
      <c r="C89" s="105"/>
      <c r="D89" s="110" t="s">
        <v>61</v>
      </c>
      <c r="E89" s="152"/>
      <c r="F89" s="666"/>
      <c r="G89" s="109"/>
      <c r="H89" s="659"/>
      <c r="I89" s="49"/>
      <c r="J89" s="659"/>
      <c r="K89" s="49"/>
      <c r="L89" s="659"/>
      <c r="M89" s="212"/>
      <c r="N89" s="659"/>
      <c r="O89" s="49"/>
      <c r="P89" s="659"/>
      <c r="Q89" s="105"/>
      <c r="T89" s="342"/>
      <c r="U89" s="357"/>
      <c r="V89" s="342"/>
      <c r="W89" s="342"/>
      <c r="X89" s="342"/>
    </row>
    <row r="90" spans="2:24" ht="24.75" customHeight="1">
      <c r="B90" s="105"/>
      <c r="C90" s="110"/>
      <c r="D90" s="110"/>
      <c r="E90" s="152"/>
      <c r="F90" s="109"/>
      <c r="G90" s="109"/>
      <c r="H90" s="87"/>
      <c r="I90" s="260"/>
      <c r="J90" s="282"/>
      <c r="K90" s="87"/>
      <c r="L90" s="282"/>
      <c r="M90" s="282"/>
      <c r="N90" s="214"/>
      <c r="O90" s="214"/>
      <c r="P90" s="87"/>
      <c r="Q90" s="105"/>
      <c r="T90" s="342"/>
      <c r="U90" s="357"/>
      <c r="V90" s="342"/>
      <c r="W90" s="342"/>
      <c r="X90" s="342"/>
    </row>
    <row r="91" spans="2:24" ht="27" customHeight="1">
      <c r="B91" s="105"/>
      <c r="C91" s="105"/>
      <c r="D91" s="113" t="s">
        <v>62</v>
      </c>
      <c r="E91" s="281"/>
      <c r="F91" s="666">
        <v>38303</v>
      </c>
      <c r="G91" s="109"/>
      <c r="H91" s="659">
        <v>12</v>
      </c>
      <c r="I91" s="49"/>
      <c r="J91" s="659">
        <v>225</v>
      </c>
      <c r="K91" s="49"/>
      <c r="L91" s="659">
        <v>8</v>
      </c>
      <c r="M91" s="212"/>
      <c r="N91" s="668">
        <v>215</v>
      </c>
      <c r="O91" s="49"/>
      <c r="P91" s="659">
        <v>2</v>
      </c>
      <c r="Q91" s="105"/>
      <c r="T91" s="342"/>
      <c r="U91" s="357"/>
      <c r="V91" s="342"/>
      <c r="W91" s="342"/>
      <c r="X91" s="342"/>
    </row>
    <row r="92" spans="2:24" ht="25.5">
      <c r="B92" s="105"/>
      <c r="C92" s="105"/>
      <c r="D92" s="110" t="s">
        <v>63</v>
      </c>
      <c r="E92" s="173"/>
      <c r="F92" s="666"/>
      <c r="G92" s="109"/>
      <c r="H92" s="659"/>
      <c r="I92" s="49"/>
      <c r="J92" s="659"/>
      <c r="K92" s="49"/>
      <c r="L92" s="659"/>
      <c r="M92" s="212"/>
      <c r="N92" s="668"/>
      <c r="O92" s="49"/>
      <c r="P92" s="659"/>
      <c r="Q92" s="105"/>
      <c r="T92" s="342"/>
      <c r="U92" s="357"/>
      <c r="V92" s="342"/>
      <c r="W92" s="342"/>
      <c r="X92" s="342"/>
    </row>
    <row r="93" spans="2:24" ht="27" customHeight="1">
      <c r="B93" s="105"/>
      <c r="C93" s="105"/>
      <c r="D93" s="110"/>
      <c r="E93" s="173"/>
      <c r="F93" s="109"/>
      <c r="G93" s="109"/>
      <c r="H93" s="87"/>
      <c r="I93" s="49"/>
      <c r="J93" s="212"/>
      <c r="K93" s="197"/>
      <c r="L93" s="49"/>
      <c r="M93" s="212"/>
      <c r="N93" s="49"/>
      <c r="O93" s="49"/>
      <c r="P93" s="49"/>
      <c r="Q93" s="105"/>
      <c r="T93" s="342"/>
      <c r="U93" s="357"/>
      <c r="V93" s="342"/>
      <c r="W93" s="342"/>
      <c r="X93" s="342"/>
    </row>
    <row r="94" spans="2:24">
      <c r="B94" s="105"/>
      <c r="C94" s="105"/>
      <c r="D94" s="108" t="s">
        <v>64</v>
      </c>
      <c r="E94" s="281"/>
      <c r="F94" s="575">
        <v>38309</v>
      </c>
      <c r="G94" s="109"/>
      <c r="H94" s="576"/>
      <c r="I94" s="49"/>
      <c r="J94" s="576"/>
      <c r="K94" s="49"/>
      <c r="L94" s="576"/>
      <c r="M94" s="212"/>
      <c r="N94" s="576"/>
      <c r="O94" s="49"/>
      <c r="P94" s="576"/>
      <c r="Q94" s="105"/>
      <c r="T94" s="342"/>
      <c r="U94" s="357"/>
      <c r="V94" s="342"/>
      <c r="W94" s="342"/>
      <c r="X94" s="342"/>
    </row>
    <row r="95" spans="2:24" ht="20.25" customHeight="1">
      <c r="B95" s="105"/>
      <c r="C95" s="105"/>
      <c r="D95" s="110" t="s">
        <v>65</v>
      </c>
      <c r="E95" s="173"/>
      <c r="G95" s="109"/>
      <c r="H95" s="659">
        <v>33</v>
      </c>
      <c r="I95" s="596"/>
      <c r="J95" s="659">
        <v>2083</v>
      </c>
      <c r="K95" s="596"/>
      <c r="L95" s="659">
        <v>4</v>
      </c>
      <c r="M95" s="212"/>
      <c r="N95" s="659">
        <v>2061</v>
      </c>
      <c r="O95" s="596"/>
      <c r="P95" s="659">
        <v>18</v>
      </c>
      <c r="Q95" s="105"/>
      <c r="T95" s="342"/>
      <c r="U95" s="357"/>
      <c r="V95" s="342"/>
      <c r="W95" s="342"/>
      <c r="X95" s="342"/>
    </row>
    <row r="96" spans="2:24" ht="27" customHeight="1">
      <c r="B96" s="105"/>
      <c r="C96" s="159"/>
      <c r="D96" s="588" t="s">
        <v>319</v>
      </c>
      <c r="E96" s="173"/>
      <c r="G96" s="109"/>
      <c r="H96" s="659"/>
      <c r="I96" s="600"/>
      <c r="J96" s="659"/>
      <c r="K96" s="596"/>
      <c r="L96" s="659"/>
      <c r="M96" s="212"/>
      <c r="N96" s="659"/>
      <c r="O96" s="598"/>
      <c r="P96" s="659"/>
      <c r="Q96" s="105"/>
      <c r="T96" s="342"/>
      <c r="U96" s="357"/>
      <c r="V96" s="342"/>
      <c r="W96" s="342"/>
      <c r="X96" s="342"/>
    </row>
    <row r="97" spans="2:24" ht="12.75" customHeight="1">
      <c r="B97" s="105"/>
      <c r="C97" s="159"/>
      <c r="D97" s="106" t="s">
        <v>13</v>
      </c>
      <c r="E97" s="173"/>
      <c r="F97" s="575">
        <v>39000</v>
      </c>
      <c r="G97" s="109"/>
      <c r="H97" s="282"/>
      <c r="I97" s="49"/>
      <c r="J97" s="212"/>
      <c r="K97" s="49"/>
      <c r="L97" s="49"/>
      <c r="M97" s="212"/>
      <c r="N97" s="49"/>
      <c r="O97" s="49"/>
      <c r="P97" s="49"/>
      <c r="Q97" s="105"/>
      <c r="T97" s="342"/>
      <c r="U97" s="357"/>
      <c r="V97" s="342"/>
      <c r="W97" s="342"/>
      <c r="X97" s="342"/>
    </row>
    <row r="98" spans="2:24" ht="22.5" customHeight="1">
      <c r="B98" s="105"/>
      <c r="E98" s="7"/>
      <c r="G98" s="109"/>
      <c r="H98" s="576"/>
      <c r="I98" s="659"/>
      <c r="J98" s="576"/>
      <c r="K98" s="659"/>
      <c r="L98" s="576"/>
      <c r="M98" s="659"/>
      <c r="N98" s="576"/>
      <c r="O98" s="49"/>
      <c r="P98" s="576"/>
      <c r="Q98" s="105"/>
      <c r="T98" s="342"/>
      <c r="U98" s="357"/>
      <c r="V98" s="342"/>
      <c r="W98" s="342"/>
      <c r="X98" s="342"/>
    </row>
    <row r="99" spans="2:24" ht="12.75" customHeight="1">
      <c r="B99" s="105"/>
      <c r="E99" s="173"/>
      <c r="F99" s="575"/>
      <c r="G99" s="109"/>
      <c r="H99" s="576"/>
      <c r="I99" s="659"/>
      <c r="J99" s="576"/>
      <c r="K99" s="659"/>
      <c r="L99" s="576"/>
      <c r="M99" s="659"/>
      <c r="N99" s="576"/>
      <c r="O99" s="49"/>
      <c r="P99" s="576"/>
      <c r="Q99" s="105"/>
      <c r="T99" s="342"/>
      <c r="U99" s="357"/>
      <c r="V99" s="342"/>
      <c r="W99" s="342"/>
      <c r="X99" s="342"/>
    </row>
    <row r="100" spans="2:24" ht="12.75" customHeight="1">
      <c r="B100" s="105"/>
      <c r="C100" s="110"/>
      <c r="D100" s="110"/>
      <c r="E100" s="173"/>
      <c r="F100" s="148"/>
      <c r="G100" s="148"/>
      <c r="H100" s="149"/>
      <c r="I100" s="267"/>
      <c r="J100" s="283"/>
      <c r="K100" s="149"/>
      <c r="L100" s="283"/>
      <c r="M100" s="283"/>
      <c r="N100" s="284"/>
      <c r="O100" s="85"/>
      <c r="P100" s="149"/>
      <c r="Q100" s="105"/>
      <c r="T100" s="342"/>
      <c r="U100" s="357"/>
      <c r="V100" s="342"/>
      <c r="W100" s="342"/>
      <c r="X100" s="342"/>
    </row>
    <row r="101" spans="2:24">
      <c r="B101" s="105"/>
      <c r="C101" s="180"/>
      <c r="D101" s="108"/>
      <c r="E101" s="281"/>
      <c r="F101" s="666"/>
      <c r="G101" s="109"/>
      <c r="H101" s="659"/>
      <c r="I101" s="49"/>
      <c r="J101" s="667"/>
      <c r="K101" s="49"/>
      <c r="L101" s="659"/>
      <c r="M101" s="212"/>
      <c r="N101" s="659"/>
      <c r="O101" s="49"/>
      <c r="P101" s="659"/>
      <c r="Q101" s="105"/>
      <c r="T101" s="342"/>
      <c r="U101" s="357"/>
      <c r="V101" s="342"/>
      <c r="W101" s="342"/>
      <c r="X101" s="342"/>
    </row>
    <row r="102" spans="2:24" ht="24.75" customHeight="1">
      <c r="B102" s="105"/>
      <c r="C102" s="180"/>
      <c r="D102" s="110"/>
      <c r="E102" s="173"/>
      <c r="F102" s="666"/>
      <c r="G102" s="109"/>
      <c r="H102" s="659"/>
      <c r="I102" s="49"/>
      <c r="J102" s="667"/>
      <c r="K102" s="49"/>
      <c r="L102" s="659"/>
      <c r="M102" s="212"/>
      <c r="N102" s="659"/>
      <c r="O102" s="49"/>
      <c r="P102" s="659"/>
      <c r="Q102" s="105"/>
      <c r="T102" s="342"/>
      <c r="U102" s="357"/>
      <c r="V102" s="342"/>
      <c r="W102" s="342"/>
      <c r="X102" s="342"/>
    </row>
    <row r="103" spans="2:24" ht="18.75" customHeight="1">
      <c r="B103" s="105"/>
      <c r="C103" s="180"/>
      <c r="D103" s="110"/>
      <c r="E103" s="173"/>
      <c r="F103" s="109"/>
      <c r="G103" s="105"/>
      <c r="H103" s="88"/>
      <c r="I103" s="47"/>
      <c r="J103" s="88"/>
      <c r="K103" s="49"/>
      <c r="L103" s="88"/>
      <c r="M103" s="232"/>
      <c r="N103" s="88"/>
      <c r="O103" s="51"/>
      <c r="P103" s="88"/>
      <c r="Q103" s="105"/>
    </row>
    <row r="104" spans="2:24" ht="18.75" customHeight="1">
      <c r="B104" s="105"/>
      <c r="C104" s="180"/>
      <c r="D104" s="110"/>
      <c r="E104" s="173"/>
      <c r="F104" s="109"/>
      <c r="G104" s="105"/>
      <c r="H104" s="88"/>
      <c r="I104" s="47"/>
      <c r="J104" s="88"/>
      <c r="K104" s="49"/>
      <c r="L104" s="88"/>
      <c r="M104" s="232"/>
      <c r="N104" s="88"/>
      <c r="O104" s="51"/>
      <c r="P104" s="88"/>
      <c r="Q104" s="105"/>
    </row>
    <row r="105" spans="2:24" ht="18.75" customHeight="1">
      <c r="B105" s="105"/>
      <c r="C105" s="180"/>
      <c r="D105" s="110"/>
      <c r="E105" s="173"/>
      <c r="F105" s="109"/>
      <c r="G105" s="105"/>
      <c r="H105" s="88"/>
      <c r="I105" s="47"/>
      <c r="J105" s="88"/>
      <c r="K105" s="49"/>
      <c r="L105" s="88"/>
      <c r="M105" s="232"/>
      <c r="N105" s="88"/>
      <c r="O105" s="51"/>
      <c r="P105" s="88"/>
      <c r="Q105" s="105"/>
    </row>
    <row r="106" spans="2:24" ht="18.75" customHeight="1">
      <c r="B106" s="105"/>
      <c r="C106" s="180"/>
      <c r="D106" s="110"/>
      <c r="E106" s="173"/>
      <c r="F106" s="109"/>
      <c r="G106" s="105"/>
      <c r="H106" s="88"/>
      <c r="I106" s="47"/>
      <c r="J106" s="88"/>
      <c r="K106" s="49"/>
      <c r="L106" s="88"/>
      <c r="M106" s="232"/>
      <c r="N106" s="88"/>
      <c r="O106" s="51"/>
      <c r="P106" s="88"/>
      <c r="Q106" s="105"/>
    </row>
    <row r="107" spans="2:24" ht="18.75" customHeight="1">
      <c r="B107" s="105"/>
      <c r="C107" s="180"/>
      <c r="D107" s="110"/>
      <c r="E107" s="173"/>
      <c r="F107" s="109"/>
      <c r="G107" s="105"/>
      <c r="H107" s="88"/>
      <c r="I107" s="47"/>
      <c r="J107" s="88"/>
      <c r="K107" s="49"/>
      <c r="L107" s="88"/>
      <c r="M107" s="232"/>
      <c r="N107" s="88"/>
      <c r="O107" s="51"/>
      <c r="P107" s="88"/>
      <c r="Q107" s="105"/>
    </row>
    <row r="108" spans="2:24" ht="14.25" customHeight="1">
      <c r="B108" s="105"/>
      <c r="C108" s="180"/>
      <c r="D108" s="110"/>
      <c r="E108" s="173"/>
      <c r="F108" s="109"/>
      <c r="G108" s="105"/>
      <c r="H108" s="88"/>
      <c r="I108" s="47"/>
      <c r="J108" s="88"/>
      <c r="K108" s="49"/>
      <c r="L108" s="88"/>
      <c r="M108" s="232"/>
      <c r="N108" s="88"/>
      <c r="O108" s="51"/>
      <c r="P108" s="88"/>
      <c r="Q108" s="105"/>
    </row>
    <row r="109" spans="2:24" ht="12.75" customHeight="1" thickBot="1">
      <c r="B109" s="105"/>
      <c r="C109" s="107"/>
      <c r="D109" s="107"/>
      <c r="E109" s="107"/>
      <c r="F109" s="107"/>
      <c r="G109" s="107"/>
      <c r="H109" s="93"/>
      <c r="I109" s="93"/>
      <c r="J109" s="93"/>
      <c r="K109" s="201"/>
      <c r="L109" s="93"/>
      <c r="M109" s="93"/>
      <c r="N109" s="201"/>
      <c r="O109" s="202"/>
      <c r="P109" s="136"/>
      <c r="Q109" s="105"/>
    </row>
    <row r="110" spans="2:24" ht="10.5" customHeight="1">
      <c r="B110" s="105"/>
      <c r="C110" s="105"/>
      <c r="D110" s="105"/>
      <c r="E110" s="105"/>
      <c r="F110" s="105"/>
      <c r="G110" s="105"/>
      <c r="H110" s="50"/>
      <c r="I110" s="50"/>
      <c r="J110" s="50"/>
      <c r="K110" s="80"/>
      <c r="L110" s="50"/>
      <c r="M110" s="50"/>
      <c r="N110" s="80"/>
      <c r="O110" s="203"/>
      <c r="P110" s="224"/>
      <c r="Q110" s="105"/>
    </row>
  </sheetData>
  <mergeCells count="181">
    <mergeCell ref="N101:N102"/>
    <mergeCell ref="P101:P102"/>
    <mergeCell ref="M98:M99"/>
    <mergeCell ref="I98:I99"/>
    <mergeCell ref="K98:K99"/>
    <mergeCell ref="C70:D70"/>
    <mergeCell ref="H95:H96"/>
    <mergeCell ref="J95:J96"/>
    <mergeCell ref="F101:F102"/>
    <mergeCell ref="H101:H102"/>
    <mergeCell ref="J101:J102"/>
    <mergeCell ref="L101:L102"/>
    <mergeCell ref="F91:F92"/>
    <mergeCell ref="H91:H92"/>
    <mergeCell ref="J91:J92"/>
    <mergeCell ref="L91:L92"/>
    <mergeCell ref="N91:N92"/>
    <mergeCell ref="P91:P92"/>
    <mergeCell ref="L95:L96"/>
    <mergeCell ref="N95:N96"/>
    <mergeCell ref="P95:P96"/>
    <mergeCell ref="L73:L74"/>
    <mergeCell ref="N73:N74"/>
    <mergeCell ref="P73:P74"/>
    <mergeCell ref="F88:F89"/>
    <mergeCell ref="H88:H89"/>
    <mergeCell ref="J88:J89"/>
    <mergeCell ref="L88:L89"/>
    <mergeCell ref="N88:N89"/>
    <mergeCell ref="P88:P89"/>
    <mergeCell ref="B78:Q78"/>
    <mergeCell ref="B79:Q79"/>
    <mergeCell ref="C82:D85"/>
    <mergeCell ref="F82:F85"/>
    <mergeCell ref="H82:H85"/>
    <mergeCell ref="J82:P82"/>
    <mergeCell ref="J84:J85"/>
    <mergeCell ref="L84:L85"/>
    <mergeCell ref="N84:N85"/>
    <mergeCell ref="P84:P85"/>
    <mergeCell ref="C69:D69"/>
    <mergeCell ref="C68:D68"/>
    <mergeCell ref="F65:F66"/>
    <mergeCell ref="H65:H66"/>
    <mergeCell ref="J65:J66"/>
    <mergeCell ref="H69:H70"/>
    <mergeCell ref="J69:J70"/>
    <mergeCell ref="F73:F74"/>
    <mergeCell ref="H73:H74"/>
    <mergeCell ref="J73:J74"/>
    <mergeCell ref="C71:D71"/>
    <mergeCell ref="L65:L66"/>
    <mergeCell ref="N65:N66"/>
    <mergeCell ref="P65:P66"/>
    <mergeCell ref="F62:F63"/>
    <mergeCell ref="H62:H63"/>
    <mergeCell ref="J62:J63"/>
    <mergeCell ref="L62:L63"/>
    <mergeCell ref="N62:N63"/>
    <mergeCell ref="P62:P63"/>
    <mergeCell ref="L59:L60"/>
    <mergeCell ref="M59:M60"/>
    <mergeCell ref="N59:N60"/>
    <mergeCell ref="O59:O60"/>
    <mergeCell ref="P59:P60"/>
    <mergeCell ref="C60:D60"/>
    <mergeCell ref="C59:D59"/>
    <mergeCell ref="F59:F60"/>
    <mergeCell ref="H59:H60"/>
    <mergeCell ref="I59:I60"/>
    <mergeCell ref="J59:J60"/>
    <mergeCell ref="K59:K60"/>
    <mergeCell ref="F56:F57"/>
    <mergeCell ref="H56:H57"/>
    <mergeCell ref="J56:J57"/>
    <mergeCell ref="L56:L57"/>
    <mergeCell ref="N56:N57"/>
    <mergeCell ref="P56:P57"/>
    <mergeCell ref="F53:F54"/>
    <mergeCell ref="H53:H54"/>
    <mergeCell ref="J53:J54"/>
    <mergeCell ref="L53:L54"/>
    <mergeCell ref="N53:N54"/>
    <mergeCell ref="P53:P54"/>
    <mergeCell ref="L51:L52"/>
    <mergeCell ref="N51:N52"/>
    <mergeCell ref="P51:P52"/>
    <mergeCell ref="F48:F49"/>
    <mergeCell ref="H48:H49"/>
    <mergeCell ref="J48:J49"/>
    <mergeCell ref="L48:L49"/>
    <mergeCell ref="N48:N49"/>
    <mergeCell ref="P48:P49"/>
    <mergeCell ref="F33:F34"/>
    <mergeCell ref="H33:H34"/>
    <mergeCell ref="J33:J34"/>
    <mergeCell ref="L33:L34"/>
    <mergeCell ref="N33:N34"/>
    <mergeCell ref="P33:P34"/>
    <mergeCell ref="L30:L31"/>
    <mergeCell ref="M30:M31"/>
    <mergeCell ref="N30:N31"/>
    <mergeCell ref="O30:O31"/>
    <mergeCell ref="P30:P31"/>
    <mergeCell ref="C25:D25"/>
    <mergeCell ref="C24:D24"/>
    <mergeCell ref="F24:F25"/>
    <mergeCell ref="H24:H25"/>
    <mergeCell ref="I24:I25"/>
    <mergeCell ref="J24:J25"/>
    <mergeCell ref="K24:K25"/>
    <mergeCell ref="C31:D31"/>
    <mergeCell ref="C30:D30"/>
    <mergeCell ref="F30:F31"/>
    <mergeCell ref="H30:H31"/>
    <mergeCell ref="I30:I31"/>
    <mergeCell ref="J30:J31"/>
    <mergeCell ref="K30:K31"/>
    <mergeCell ref="F27:F28"/>
    <mergeCell ref="H27:H28"/>
    <mergeCell ref="J27:J28"/>
    <mergeCell ref="F19:F20"/>
    <mergeCell ref="F21:F22"/>
    <mergeCell ref="L16:L17"/>
    <mergeCell ref="M16:M17"/>
    <mergeCell ref="N16:N17"/>
    <mergeCell ref="O16:O17"/>
    <mergeCell ref="P16:P17"/>
    <mergeCell ref="L27:L28"/>
    <mergeCell ref="N27:N28"/>
    <mergeCell ref="P27:P28"/>
    <mergeCell ref="L24:L25"/>
    <mergeCell ref="M24:M25"/>
    <mergeCell ref="N24:N25"/>
    <mergeCell ref="O24:O25"/>
    <mergeCell ref="P24:P25"/>
    <mergeCell ref="C17:D17"/>
    <mergeCell ref="C16:D16"/>
    <mergeCell ref="F16:F17"/>
    <mergeCell ref="H16:H17"/>
    <mergeCell ref="I16:I17"/>
    <mergeCell ref="J16:J17"/>
    <mergeCell ref="K16:K17"/>
    <mergeCell ref="C12:D12"/>
    <mergeCell ref="H12:H13"/>
    <mergeCell ref="J12:J13"/>
    <mergeCell ref="C13:D13"/>
    <mergeCell ref="B2:Q2"/>
    <mergeCell ref="B3:Q3"/>
    <mergeCell ref="C6:D8"/>
    <mergeCell ref="F6:F9"/>
    <mergeCell ref="H6:H9"/>
    <mergeCell ref="J6:P6"/>
    <mergeCell ref="J8:J9"/>
    <mergeCell ref="L8:L9"/>
    <mergeCell ref="N8:N9"/>
    <mergeCell ref="P8:P9"/>
    <mergeCell ref="L69:L70"/>
    <mergeCell ref="N69:N70"/>
    <mergeCell ref="P69:P70"/>
    <mergeCell ref="H19:H22"/>
    <mergeCell ref="J19:J22"/>
    <mergeCell ref="L19:L22"/>
    <mergeCell ref="N19:N22"/>
    <mergeCell ref="P19:P22"/>
    <mergeCell ref="L12:L13"/>
    <mergeCell ref="N12:N13"/>
    <mergeCell ref="P12:P13"/>
    <mergeCell ref="B38:Q38"/>
    <mergeCell ref="B39:Q39"/>
    <mergeCell ref="C42:D45"/>
    <mergeCell ref="F42:F45"/>
    <mergeCell ref="H42:H45"/>
    <mergeCell ref="J42:P42"/>
    <mergeCell ref="J44:J45"/>
    <mergeCell ref="L44:L45"/>
    <mergeCell ref="N44:N45"/>
    <mergeCell ref="P44:P45"/>
    <mergeCell ref="F51:F52"/>
    <mergeCell ref="H51:H52"/>
    <mergeCell ref="J51:J5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3399"/>
  </sheetPr>
  <dimension ref="A1:AO104"/>
  <sheetViews>
    <sheetView topLeftCell="A64" zoomScaleNormal="100" zoomScaleSheetLayoutView="91" workbookViewId="0">
      <selection activeCell="C81" sqref="C81:E81"/>
    </sheetView>
  </sheetViews>
  <sheetFormatPr defaultColWidth="8.85546875" defaultRowHeight="12.75"/>
  <cols>
    <col min="1" max="1" width="6.7109375" style="180" customWidth="1"/>
    <col min="2" max="2" width="1" style="180" customWidth="1"/>
    <col min="3" max="3" width="1.7109375" style="180" customWidth="1"/>
    <col min="4" max="4" width="1.5703125" style="180" customWidth="1"/>
    <col min="5" max="5" width="36.7109375" style="180" customWidth="1"/>
    <col min="6" max="6" width="9.7109375" style="180" customWidth="1"/>
    <col min="7" max="7" width="10.85546875" style="180" customWidth="1"/>
    <col min="8" max="8" width="0.42578125" style="180" customWidth="1"/>
    <col min="9" max="9" width="7.7109375" style="180" customWidth="1"/>
    <col min="10" max="10" width="0.7109375" style="180" customWidth="1"/>
    <col min="11" max="11" width="11.7109375" style="180" customWidth="1"/>
    <col min="12" max="12" width="0.7109375" style="180" customWidth="1"/>
    <col min="13" max="13" width="7.7109375" style="180" customWidth="1"/>
    <col min="14" max="14" width="0.7109375" style="180" customWidth="1"/>
    <col min="15" max="15" width="11.7109375" style="180" customWidth="1"/>
    <col min="16" max="16" width="0.7109375" style="180" customWidth="1"/>
    <col min="17" max="17" width="7.7109375" style="180" customWidth="1"/>
    <col min="18" max="18" width="0.7109375" style="180" customWidth="1"/>
    <col min="19" max="19" width="11.7109375" style="180" customWidth="1"/>
    <col min="20" max="20" width="0.7109375" style="180" customWidth="1"/>
    <col min="21" max="21" width="7.7109375" style="180" customWidth="1"/>
    <col min="22" max="22" width="0.7109375" style="180" customWidth="1"/>
    <col min="23" max="23" width="11.7109375" style="180" customWidth="1"/>
    <col min="24" max="24" width="0.7109375" style="180" customWidth="1"/>
    <col min="25" max="25" width="10.28515625" style="180" customWidth="1"/>
    <col min="26" max="26" width="0.7109375" style="180" customWidth="1"/>
    <col min="27" max="27" width="11.7109375" style="180" customWidth="1"/>
    <col min="28" max="28" width="5.7109375" style="105" customWidth="1"/>
    <col min="29" max="29" width="12.140625" style="177" customWidth="1"/>
    <col min="30" max="30" width="12.5703125" style="177" customWidth="1"/>
    <col min="31" max="31" width="9.28515625" style="177" customWidth="1"/>
    <col min="32" max="32" width="11.5703125" style="177" bestFit="1" customWidth="1"/>
    <col min="33" max="33" width="8.42578125" style="177" customWidth="1"/>
    <col min="34" max="34" width="9.7109375" style="177" bestFit="1" customWidth="1"/>
    <col min="35" max="35" width="9.42578125" style="177" customWidth="1"/>
    <col min="36" max="36" width="10.5703125" style="180" bestFit="1" customWidth="1"/>
    <col min="37" max="37" width="7.42578125" style="180" customWidth="1"/>
    <col min="38" max="38" width="9.7109375" style="180" bestFit="1" customWidth="1"/>
    <col min="39" max="39" width="11.85546875" style="180" customWidth="1"/>
    <col min="40" max="40" width="10.42578125" style="180" customWidth="1"/>
    <col min="41" max="41" width="11" style="180" bestFit="1" customWidth="1"/>
    <col min="42" max="16384" width="8.85546875" style="180"/>
  </cols>
  <sheetData>
    <row r="1" spans="3:41" ht="12" customHeight="1"/>
    <row r="2" spans="3:41" ht="12" customHeight="1">
      <c r="C2" s="671" t="s">
        <v>330</v>
      </c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  <c r="S2" s="671"/>
      <c r="T2" s="671"/>
      <c r="U2" s="671"/>
      <c r="V2" s="671"/>
      <c r="W2" s="671"/>
      <c r="X2" s="671"/>
      <c r="Y2" s="671"/>
      <c r="Z2" s="671"/>
      <c r="AA2" s="671"/>
    </row>
    <row r="3" spans="3:41" ht="14.25" customHeight="1">
      <c r="C3" s="672" t="s">
        <v>332</v>
      </c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  <c r="S3" s="672"/>
      <c r="T3" s="672"/>
      <c r="U3" s="672"/>
      <c r="V3" s="672"/>
      <c r="W3" s="672"/>
      <c r="X3" s="672"/>
      <c r="Y3" s="672"/>
      <c r="Z3" s="672"/>
      <c r="AA3" s="672"/>
    </row>
    <row r="4" spans="3:41" ht="9.75" customHeight="1" thickBo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</row>
    <row r="5" spans="3:41" ht="11.25" customHeight="1"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</row>
    <row r="6" spans="3:41" ht="113.25" customHeight="1">
      <c r="C6" s="622" t="s">
        <v>175</v>
      </c>
      <c r="D6" s="622"/>
      <c r="E6" s="622"/>
      <c r="F6" s="656" t="s">
        <v>176</v>
      </c>
      <c r="G6" s="516" t="s">
        <v>177</v>
      </c>
      <c r="H6" s="527"/>
      <c r="I6" s="673" t="s">
        <v>178</v>
      </c>
      <c r="J6" s="673"/>
      <c r="K6" s="673"/>
      <c r="L6" s="535"/>
      <c r="M6" s="673" t="s">
        <v>179</v>
      </c>
      <c r="N6" s="673"/>
      <c r="O6" s="673"/>
      <c r="P6" s="535"/>
      <c r="Q6" s="656"/>
      <c r="R6" s="656"/>
      <c r="S6" s="656"/>
      <c r="T6" s="535"/>
      <c r="U6" s="673"/>
      <c r="V6" s="673"/>
      <c r="W6" s="673"/>
      <c r="X6" s="535"/>
      <c r="Y6" s="673"/>
      <c r="Z6" s="673"/>
      <c r="AA6" s="673"/>
    </row>
    <row r="7" spans="3:41" ht="2.25" customHeight="1" thickBot="1">
      <c r="C7" s="529"/>
      <c r="D7" s="533"/>
      <c r="E7" s="533"/>
      <c r="F7" s="656"/>
      <c r="G7" s="516"/>
      <c r="H7" s="527"/>
      <c r="I7" s="545"/>
      <c r="J7" s="546"/>
      <c r="K7" s="545"/>
      <c r="L7" s="535"/>
      <c r="M7" s="545"/>
      <c r="N7" s="546"/>
      <c r="O7" s="545"/>
      <c r="P7" s="535"/>
      <c r="Q7" s="656"/>
      <c r="R7" s="656"/>
      <c r="S7" s="656"/>
      <c r="T7" s="535"/>
      <c r="U7" s="545"/>
      <c r="V7" s="546"/>
      <c r="W7" s="545"/>
      <c r="X7" s="535"/>
      <c r="Y7" s="542"/>
      <c r="Z7" s="535"/>
      <c r="AA7" s="542"/>
    </row>
    <row r="8" spans="3:41" ht="12" customHeight="1">
      <c r="C8" s="529"/>
      <c r="D8" s="533"/>
      <c r="E8" s="533"/>
      <c r="F8" s="656"/>
      <c r="G8" s="516"/>
      <c r="H8" s="527"/>
      <c r="I8" s="673" t="s">
        <v>180</v>
      </c>
      <c r="J8" s="535"/>
      <c r="K8" s="673" t="s">
        <v>181</v>
      </c>
      <c r="L8" s="535"/>
      <c r="M8" s="673" t="s">
        <v>180</v>
      </c>
      <c r="N8" s="535"/>
      <c r="O8" s="673" t="s">
        <v>181</v>
      </c>
      <c r="P8" s="535"/>
      <c r="Q8" s="675" t="s">
        <v>180</v>
      </c>
      <c r="R8" s="535"/>
      <c r="S8" s="675" t="s">
        <v>181</v>
      </c>
      <c r="T8" s="535"/>
      <c r="U8" s="673" t="s">
        <v>180</v>
      </c>
      <c r="V8" s="535"/>
      <c r="W8" s="673" t="s">
        <v>181</v>
      </c>
      <c r="X8" s="535"/>
      <c r="Y8" s="673" t="s">
        <v>180</v>
      </c>
      <c r="Z8" s="535"/>
      <c r="AA8" s="673" t="s">
        <v>181</v>
      </c>
    </row>
    <row r="9" spans="3:41" ht="12" customHeight="1">
      <c r="C9" s="529"/>
      <c r="D9" s="533"/>
      <c r="E9" s="533"/>
      <c r="F9" s="656"/>
      <c r="G9" s="516"/>
      <c r="H9" s="527"/>
      <c r="I9" s="674"/>
      <c r="J9" s="535"/>
      <c r="K9" s="674"/>
      <c r="L9" s="535"/>
      <c r="M9" s="674"/>
      <c r="N9" s="535"/>
      <c r="O9" s="674"/>
      <c r="P9" s="535"/>
      <c r="Q9" s="676"/>
      <c r="R9" s="535"/>
      <c r="S9" s="676"/>
      <c r="T9" s="535"/>
      <c r="U9" s="674"/>
      <c r="V9" s="535"/>
      <c r="W9" s="674"/>
      <c r="X9" s="535"/>
      <c r="Y9" s="674"/>
      <c r="Z9" s="535"/>
      <c r="AA9" s="674"/>
    </row>
    <row r="10" spans="3:41" ht="19.5" customHeight="1">
      <c r="C10" s="529"/>
      <c r="D10" s="533"/>
      <c r="E10" s="533"/>
      <c r="F10" s="533"/>
      <c r="G10" s="516"/>
      <c r="H10" s="527"/>
      <c r="I10" s="535"/>
      <c r="J10" s="535"/>
      <c r="K10" s="535"/>
      <c r="L10" s="535"/>
      <c r="M10" s="546"/>
      <c r="N10" s="546"/>
      <c r="O10" s="546"/>
      <c r="P10" s="535"/>
      <c r="Q10" s="546"/>
      <c r="R10" s="546"/>
      <c r="S10" s="546"/>
      <c r="T10" s="535"/>
      <c r="U10" s="546"/>
      <c r="V10" s="546"/>
      <c r="W10" s="546"/>
      <c r="X10" s="535"/>
      <c r="Y10" s="547" t="s">
        <v>182</v>
      </c>
      <c r="Z10" s="546"/>
      <c r="AA10" s="547" t="s">
        <v>182</v>
      </c>
      <c r="AD10" s="285"/>
      <c r="AE10" s="137"/>
      <c r="AF10" s="137"/>
      <c r="AG10" s="137"/>
      <c r="AH10" s="137"/>
      <c r="AI10" s="137"/>
      <c r="AJ10" s="137"/>
      <c r="AK10" s="137"/>
      <c r="AL10" s="137"/>
      <c r="AM10" s="137"/>
      <c r="AN10" s="179"/>
      <c r="AO10" s="177"/>
    </row>
    <row r="11" spans="3:41" ht="9.75" customHeight="1" thickBot="1">
      <c r="C11" s="544"/>
      <c r="D11" s="522"/>
      <c r="E11" s="522"/>
      <c r="F11" s="522"/>
      <c r="G11" s="542"/>
      <c r="H11" s="548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2"/>
      <c r="V11" s="542"/>
      <c r="W11" s="542"/>
      <c r="X11" s="542"/>
      <c r="Y11" s="542"/>
      <c r="Z11" s="542"/>
      <c r="AA11" s="542"/>
    </row>
    <row r="12" spans="3:41" s="105" customFormat="1" ht="5.25" customHeight="1">
      <c r="D12" s="195"/>
      <c r="E12" s="195"/>
      <c r="F12" s="195"/>
      <c r="G12" s="123"/>
      <c r="H12" s="286"/>
      <c r="I12" s="123"/>
      <c r="J12" s="123"/>
      <c r="K12" s="123"/>
      <c r="L12" s="123"/>
      <c r="M12" s="123"/>
      <c r="N12" s="123"/>
      <c r="O12" s="123"/>
      <c r="P12" s="123"/>
      <c r="Q12" s="123"/>
      <c r="R12" s="123"/>
      <c r="S12" s="123"/>
      <c r="T12" s="123"/>
      <c r="U12" s="123"/>
      <c r="V12" s="123"/>
      <c r="W12" s="123"/>
      <c r="X12" s="123"/>
      <c r="Y12" s="123"/>
      <c r="Z12" s="123"/>
      <c r="AA12" s="123"/>
      <c r="AC12" s="287"/>
      <c r="AD12" s="287"/>
      <c r="AE12" s="287"/>
      <c r="AF12" s="287"/>
      <c r="AG12" s="287"/>
      <c r="AH12" s="287"/>
      <c r="AI12" s="287"/>
    </row>
    <row r="13" spans="3:41" ht="12" customHeight="1">
      <c r="C13" s="628" t="s">
        <v>183</v>
      </c>
      <c r="D13" s="628"/>
      <c r="E13" s="628"/>
      <c r="F13" s="49"/>
      <c r="G13" s="629">
        <f>G17+G25+G31+G61+G70</f>
        <v>46806</v>
      </c>
      <c r="H13" s="82"/>
      <c r="I13" s="629">
        <f>I17+I25+I31+I61+I70</f>
        <v>39395</v>
      </c>
      <c r="J13" s="191"/>
      <c r="K13" s="629">
        <f>K17+K25+K31+K61+K70</f>
        <v>7411</v>
      </c>
      <c r="L13" s="191"/>
      <c r="M13" s="629">
        <f>M17+M25+M31+M61+M70</f>
        <v>362</v>
      </c>
      <c r="N13" s="191"/>
      <c r="O13" s="629">
        <f>O17+O25+O31+O61+O70</f>
        <v>92</v>
      </c>
      <c r="P13" s="191"/>
      <c r="Q13" s="629">
        <f>Q17+Q25+Q31+Q61+Q70</f>
        <v>38760</v>
      </c>
      <c r="R13" s="82"/>
      <c r="S13" s="629">
        <f>S17+S25+S31+S61+S70</f>
        <v>7289</v>
      </c>
      <c r="T13" s="82"/>
      <c r="U13" s="629">
        <f>U17+U25+U31+U61+U70</f>
        <v>273</v>
      </c>
      <c r="V13" s="82"/>
      <c r="W13" s="629">
        <f>W17+W25+W31+W61+W70</f>
        <v>30</v>
      </c>
      <c r="X13" s="82"/>
      <c r="Y13" s="629">
        <f>Y17+Y25+Y31+Y61+Y70</f>
        <v>1055162.152</v>
      </c>
      <c r="Z13" s="82"/>
      <c r="AA13" s="629">
        <f>AA17+AA25+AA31+AA61+AA70</f>
        <v>253093.80099999998</v>
      </c>
    </row>
    <row r="14" spans="3:41" ht="12" customHeight="1">
      <c r="C14" s="628"/>
      <c r="D14" s="628"/>
      <c r="E14" s="628"/>
      <c r="F14" s="49"/>
      <c r="G14" s="629"/>
      <c r="H14" s="82"/>
      <c r="I14" s="629"/>
      <c r="J14" s="191"/>
      <c r="K14" s="629"/>
      <c r="L14" s="191"/>
      <c r="M14" s="629"/>
      <c r="N14" s="191"/>
      <c r="O14" s="629"/>
      <c r="P14" s="191"/>
      <c r="Q14" s="629"/>
      <c r="R14" s="82"/>
      <c r="S14" s="629"/>
      <c r="T14" s="82"/>
      <c r="U14" s="629"/>
      <c r="V14" s="82"/>
      <c r="W14" s="629"/>
      <c r="X14" s="82"/>
      <c r="Y14" s="629"/>
      <c r="Z14" s="82"/>
      <c r="AA14" s="629"/>
    </row>
    <row r="15" spans="3:41" ht="5.25" customHeight="1" thickBot="1">
      <c r="C15" s="107"/>
      <c r="D15" s="288"/>
      <c r="E15" s="288"/>
      <c r="F15" s="289"/>
      <c r="G15" s="290"/>
      <c r="H15" s="290"/>
      <c r="I15" s="290"/>
      <c r="J15" s="290"/>
      <c r="K15" s="290"/>
      <c r="L15" s="290"/>
      <c r="M15" s="290"/>
      <c r="N15" s="290"/>
      <c r="O15" s="290"/>
      <c r="P15" s="290"/>
      <c r="Q15" s="290"/>
      <c r="R15" s="290"/>
      <c r="S15" s="290"/>
      <c r="T15" s="290"/>
      <c r="U15" s="290"/>
      <c r="V15" s="290"/>
      <c r="W15" s="290"/>
      <c r="X15" s="290"/>
      <c r="Y15" s="290"/>
      <c r="Z15" s="290"/>
      <c r="AA15" s="290"/>
    </row>
    <row r="16" spans="3:41" ht="11.1" customHeight="1">
      <c r="D16" s="275"/>
      <c r="E16" s="275"/>
      <c r="F16" s="291"/>
      <c r="G16" s="291"/>
      <c r="H16" s="291"/>
      <c r="I16" s="292"/>
      <c r="J16" s="292"/>
      <c r="K16" s="292"/>
      <c r="L16" s="292"/>
      <c r="M16" s="292"/>
      <c r="N16" s="292"/>
      <c r="O16" s="292"/>
      <c r="P16" s="292"/>
      <c r="Q16" s="291"/>
      <c r="R16" s="291"/>
      <c r="S16" s="291"/>
      <c r="T16" s="291"/>
      <c r="U16" s="291"/>
      <c r="V16" s="291"/>
      <c r="W16" s="291"/>
      <c r="X16" s="291"/>
      <c r="Y16" s="291"/>
      <c r="Z16" s="291"/>
      <c r="AA16" s="291"/>
    </row>
    <row r="17" spans="3:41" ht="22.5" customHeight="1">
      <c r="C17" s="677" t="s">
        <v>1</v>
      </c>
      <c r="D17" s="677"/>
      <c r="E17" s="677"/>
      <c r="F17" s="678">
        <v>360</v>
      </c>
      <c r="G17" s="678">
        <v>13757</v>
      </c>
      <c r="H17" s="678">
        <v>0</v>
      </c>
      <c r="I17" s="678">
        <v>10610</v>
      </c>
      <c r="J17" s="678">
        <v>0</v>
      </c>
      <c r="K17" s="678">
        <v>3147</v>
      </c>
      <c r="L17" s="678">
        <v>0</v>
      </c>
      <c r="M17" s="678">
        <v>0</v>
      </c>
      <c r="N17" s="678">
        <v>0</v>
      </c>
      <c r="O17" s="678">
        <v>0</v>
      </c>
      <c r="P17" s="678">
        <v>0</v>
      </c>
      <c r="Q17" s="678">
        <v>10602</v>
      </c>
      <c r="R17" s="678">
        <v>0</v>
      </c>
      <c r="S17" s="678">
        <v>3138</v>
      </c>
      <c r="T17" s="678">
        <v>0</v>
      </c>
      <c r="U17" s="678">
        <v>8</v>
      </c>
      <c r="V17" s="678">
        <v>0</v>
      </c>
      <c r="W17" s="678">
        <v>9</v>
      </c>
      <c r="X17" s="678">
        <v>0</v>
      </c>
      <c r="Y17" s="678">
        <v>418377.02799999999</v>
      </c>
      <c r="Z17" s="678">
        <v>0</v>
      </c>
      <c r="AA17" s="678">
        <v>125066.985</v>
      </c>
      <c r="AD17" s="137"/>
      <c r="AE17" s="137"/>
      <c r="AF17" s="137"/>
      <c r="AG17" s="137"/>
      <c r="AH17" s="137"/>
      <c r="AI17" s="137"/>
      <c r="AJ17" s="137"/>
      <c r="AK17" s="137"/>
      <c r="AL17" s="137"/>
      <c r="AM17" s="137"/>
      <c r="AN17" s="137"/>
    </row>
    <row r="18" spans="3:41" ht="12.95" customHeight="1">
      <c r="C18" s="679" t="s">
        <v>2</v>
      </c>
      <c r="D18" s="680"/>
      <c r="E18" s="680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  <c r="R18" s="678"/>
      <c r="S18" s="678"/>
      <c r="T18" s="678"/>
      <c r="U18" s="678"/>
      <c r="V18" s="678"/>
      <c r="W18" s="678"/>
      <c r="X18" s="678"/>
      <c r="Y18" s="678"/>
      <c r="Z18" s="678"/>
      <c r="AA18" s="678"/>
      <c r="AB18" s="293"/>
      <c r="AD18" s="285"/>
      <c r="AE18" s="137"/>
      <c r="AF18" s="137"/>
      <c r="AG18" s="137"/>
      <c r="AH18" s="137"/>
      <c r="AI18" s="137"/>
      <c r="AJ18" s="137"/>
      <c r="AK18" s="137"/>
      <c r="AL18" s="137"/>
      <c r="AM18" s="137"/>
      <c r="AN18" s="179"/>
      <c r="AO18" s="177"/>
    </row>
    <row r="19" spans="3:41" ht="11.1" customHeight="1">
      <c r="D19" s="294"/>
      <c r="E19" s="294"/>
      <c r="F19" s="187"/>
      <c r="G19" s="260"/>
      <c r="H19" s="260"/>
      <c r="I19" s="260"/>
      <c r="J19" s="81"/>
      <c r="K19" s="81"/>
      <c r="L19" s="81"/>
      <c r="M19" s="81"/>
      <c r="N19" s="81"/>
      <c r="O19" s="81"/>
      <c r="P19" s="81"/>
      <c r="Q19" s="260"/>
      <c r="R19" s="81"/>
      <c r="S19" s="81"/>
      <c r="T19" s="81"/>
      <c r="U19" s="81"/>
      <c r="V19" s="81"/>
      <c r="W19" s="81"/>
      <c r="X19" s="81"/>
      <c r="Y19" s="81"/>
      <c r="Z19" s="81"/>
      <c r="AA19" s="81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79"/>
      <c r="AO19" s="177"/>
    </row>
    <row r="20" spans="3:41" ht="27.75" customHeight="1">
      <c r="D20" s="682" t="s">
        <v>38</v>
      </c>
      <c r="E20" s="682"/>
      <c r="F20" s="683">
        <v>36001</v>
      </c>
      <c r="G20" s="480"/>
      <c r="H20" s="480"/>
      <c r="I20" s="669">
        <v>10610</v>
      </c>
      <c r="J20" s="578"/>
      <c r="K20" s="669">
        <v>3147</v>
      </c>
      <c r="L20" s="578"/>
      <c r="M20" s="669">
        <v>0</v>
      </c>
      <c r="N20" s="578"/>
      <c r="O20" s="669">
        <v>0</v>
      </c>
      <c r="P20" s="578"/>
      <c r="Q20" s="669">
        <v>10602</v>
      </c>
      <c r="R20" s="578"/>
      <c r="S20" s="669">
        <v>3138</v>
      </c>
      <c r="T20" s="578"/>
      <c r="U20" s="669">
        <v>8</v>
      </c>
      <c r="V20" s="578"/>
      <c r="W20" s="669">
        <v>9</v>
      </c>
      <c r="X20" s="578"/>
      <c r="Y20" s="669">
        <v>418377.02799999999</v>
      </c>
      <c r="Z20" s="578"/>
      <c r="AA20" s="669">
        <v>125066.985</v>
      </c>
      <c r="AD20" s="137"/>
      <c r="AE20" s="137"/>
      <c r="AF20" s="137"/>
      <c r="AG20" s="137"/>
      <c r="AH20" s="137"/>
      <c r="AI20" s="137"/>
      <c r="AJ20" s="137"/>
      <c r="AK20" s="137"/>
      <c r="AL20" s="137"/>
      <c r="AM20" s="137"/>
      <c r="AN20" s="179"/>
      <c r="AO20" s="177"/>
    </row>
    <row r="21" spans="3:41" ht="24.75" customHeight="1">
      <c r="D21" s="684" t="s">
        <v>184</v>
      </c>
      <c r="E21" s="684"/>
      <c r="F21" s="683"/>
      <c r="G21" s="480"/>
      <c r="H21" s="480"/>
      <c r="I21" s="669"/>
      <c r="J21" s="577">
        <v>0</v>
      </c>
      <c r="K21" s="669"/>
      <c r="L21" s="577">
        <v>0</v>
      </c>
      <c r="M21" s="669"/>
      <c r="N21" s="577">
        <v>0</v>
      </c>
      <c r="O21" s="669"/>
      <c r="P21" s="577">
        <v>0</v>
      </c>
      <c r="Q21" s="669"/>
      <c r="R21" s="577">
        <v>0</v>
      </c>
      <c r="S21" s="669"/>
      <c r="T21" s="577">
        <v>0</v>
      </c>
      <c r="U21" s="669"/>
      <c r="V21" s="577">
        <v>0</v>
      </c>
      <c r="W21" s="669"/>
      <c r="X21" s="577">
        <v>0</v>
      </c>
      <c r="Y21" s="669"/>
      <c r="Z21" s="577">
        <v>0</v>
      </c>
      <c r="AA21" s="669"/>
      <c r="AB21" s="293"/>
      <c r="AD21" s="285"/>
      <c r="AE21" s="137"/>
      <c r="AF21" s="137"/>
      <c r="AG21" s="137"/>
      <c r="AH21" s="137"/>
      <c r="AI21" s="137"/>
      <c r="AJ21" s="137"/>
      <c r="AK21" s="137"/>
      <c r="AL21" s="137"/>
      <c r="AM21" s="137"/>
      <c r="AN21" s="179"/>
      <c r="AO21" s="177"/>
    </row>
    <row r="22" spans="3:41" ht="46.5" customHeight="1">
      <c r="C22" s="105"/>
      <c r="D22" s="681" t="s">
        <v>40</v>
      </c>
      <c r="E22" s="681"/>
      <c r="G22" s="604">
        <v>13757</v>
      </c>
      <c r="H22" s="480"/>
      <c r="I22" s="669"/>
      <c r="J22" s="578"/>
      <c r="K22" s="669"/>
      <c r="L22" s="578"/>
      <c r="M22" s="669"/>
      <c r="N22" s="578"/>
      <c r="O22" s="669"/>
      <c r="P22" s="578"/>
      <c r="Q22" s="669"/>
      <c r="R22" s="578"/>
      <c r="S22" s="669"/>
      <c r="T22" s="578"/>
      <c r="U22" s="669"/>
      <c r="V22" s="578"/>
      <c r="W22" s="669"/>
      <c r="X22" s="578"/>
      <c r="Y22" s="669"/>
      <c r="Z22" s="578"/>
      <c r="AA22" s="669"/>
      <c r="AD22" s="285"/>
      <c r="AE22" s="137"/>
      <c r="AF22" s="137"/>
      <c r="AG22" s="137"/>
      <c r="AH22" s="137"/>
      <c r="AI22" s="137"/>
      <c r="AJ22" s="137"/>
      <c r="AK22" s="137"/>
      <c r="AL22" s="137"/>
      <c r="AM22" s="137"/>
      <c r="AN22" s="179"/>
      <c r="AO22" s="177"/>
    </row>
    <row r="23" spans="3:41" s="105" customFormat="1" ht="25.5" customHeight="1">
      <c r="D23" s="684" t="s">
        <v>41</v>
      </c>
      <c r="E23" s="684"/>
      <c r="F23" s="585">
        <v>36002</v>
      </c>
      <c r="G23" s="480"/>
      <c r="H23" s="480"/>
      <c r="I23" s="669"/>
      <c r="J23" s="578"/>
      <c r="K23" s="669"/>
      <c r="L23" s="578"/>
      <c r="M23" s="669"/>
      <c r="N23" s="578"/>
      <c r="O23" s="669"/>
      <c r="P23" s="578"/>
      <c r="Q23" s="669"/>
      <c r="R23" s="578"/>
      <c r="S23" s="669"/>
      <c r="T23" s="578"/>
      <c r="U23" s="669"/>
      <c r="V23" s="578"/>
      <c r="W23" s="669"/>
      <c r="X23" s="578"/>
      <c r="Y23" s="669"/>
      <c r="Z23" s="578"/>
      <c r="AA23" s="669"/>
      <c r="AD23" s="137"/>
      <c r="AE23" s="137"/>
      <c r="AF23" s="137"/>
      <c r="AG23" s="137"/>
      <c r="AH23" s="137"/>
      <c r="AI23" s="137"/>
      <c r="AJ23" s="137"/>
      <c r="AK23" s="137"/>
      <c r="AL23" s="137"/>
      <c r="AM23" s="137"/>
      <c r="AN23" s="179"/>
      <c r="AO23" s="287"/>
    </row>
    <row r="24" spans="3:41" ht="15.75" customHeight="1">
      <c r="E24" s="296"/>
      <c r="F24" s="476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0"/>
      <c r="S24" s="260"/>
      <c r="T24" s="260"/>
      <c r="U24" s="260"/>
      <c r="V24" s="260"/>
      <c r="W24" s="260"/>
      <c r="X24" s="260"/>
      <c r="Y24" s="260"/>
      <c r="Z24" s="260"/>
      <c r="AA24" s="260"/>
    </row>
    <row r="25" spans="3:41" ht="12.95" customHeight="1">
      <c r="C25" s="297" t="s">
        <v>185</v>
      </c>
      <c r="D25" s="298"/>
      <c r="F25" s="685">
        <v>370</v>
      </c>
      <c r="G25" s="678">
        <v>5193</v>
      </c>
      <c r="H25" s="678">
        <v>0</v>
      </c>
      <c r="I25" s="678">
        <v>4055</v>
      </c>
      <c r="J25" s="678">
        <v>0</v>
      </c>
      <c r="K25" s="678">
        <v>1138</v>
      </c>
      <c r="L25" s="678">
        <v>0</v>
      </c>
      <c r="M25" s="678">
        <v>15</v>
      </c>
      <c r="N25" s="678">
        <v>0</v>
      </c>
      <c r="O25" s="678">
        <v>0</v>
      </c>
      <c r="P25" s="678">
        <v>0</v>
      </c>
      <c r="Q25" s="678">
        <v>4034</v>
      </c>
      <c r="R25" s="678">
        <v>0</v>
      </c>
      <c r="S25" s="678">
        <v>1138</v>
      </c>
      <c r="T25" s="678">
        <v>0</v>
      </c>
      <c r="U25" s="678">
        <v>6</v>
      </c>
      <c r="V25" s="678">
        <v>0</v>
      </c>
      <c r="W25" s="678">
        <v>0</v>
      </c>
      <c r="X25" s="678">
        <v>0</v>
      </c>
      <c r="Y25" s="678">
        <v>111724.925</v>
      </c>
      <c r="Z25" s="678">
        <v>0</v>
      </c>
      <c r="AA25" s="678">
        <v>32564.539000000001</v>
      </c>
    </row>
    <row r="26" spans="3:41" ht="12.95" customHeight="1">
      <c r="C26" s="299" t="s">
        <v>186</v>
      </c>
      <c r="D26" s="300"/>
      <c r="F26" s="685"/>
      <c r="G26" s="678"/>
      <c r="H26" s="678"/>
      <c r="I26" s="678"/>
      <c r="J26" s="678"/>
      <c r="K26" s="678"/>
      <c r="L26" s="678"/>
      <c r="M26" s="678"/>
      <c r="N26" s="678"/>
      <c r="O26" s="678"/>
      <c r="P26" s="678"/>
      <c r="Q26" s="678"/>
      <c r="R26" s="678"/>
      <c r="S26" s="678"/>
      <c r="T26" s="678"/>
      <c r="U26" s="678"/>
      <c r="V26" s="678"/>
      <c r="W26" s="678"/>
      <c r="X26" s="678"/>
      <c r="Y26" s="678"/>
      <c r="Z26" s="678"/>
      <c r="AA26" s="678"/>
      <c r="AB26" s="293"/>
    </row>
    <row r="27" spans="3:41" ht="11.1" customHeight="1">
      <c r="C27" s="105"/>
      <c r="E27" s="30"/>
      <c r="F27" s="477"/>
      <c r="G27" s="260"/>
      <c r="H27" s="260"/>
      <c r="I27" s="260"/>
      <c r="J27" s="260"/>
      <c r="K27" s="260"/>
      <c r="L27" s="260"/>
      <c r="M27" s="260"/>
      <c r="N27" s="260"/>
      <c r="O27" s="260"/>
      <c r="P27" s="260"/>
      <c r="Q27" s="260"/>
      <c r="R27" s="260"/>
      <c r="S27" s="260"/>
      <c r="T27" s="260"/>
      <c r="U27" s="260"/>
      <c r="V27" s="260"/>
      <c r="W27" s="260"/>
      <c r="X27" s="260"/>
      <c r="Y27" s="260"/>
      <c r="Z27" s="260"/>
      <c r="AA27" s="260"/>
    </row>
    <row r="28" spans="3:41" ht="26.25" customHeight="1">
      <c r="C28" s="105"/>
      <c r="D28" s="618" t="s">
        <v>42</v>
      </c>
      <c r="E28" s="618"/>
      <c r="F28" s="686">
        <v>37000</v>
      </c>
      <c r="G28" s="659">
        <v>5193</v>
      </c>
      <c r="H28" s="659"/>
      <c r="I28" s="669">
        <v>4055</v>
      </c>
      <c r="J28" s="669"/>
      <c r="K28" s="669">
        <v>1138</v>
      </c>
      <c r="L28" s="659"/>
      <c r="M28" s="669">
        <v>15</v>
      </c>
      <c r="N28" s="659"/>
      <c r="O28" s="659">
        <v>0</v>
      </c>
      <c r="P28" s="659"/>
      <c r="Q28" s="669">
        <v>4034</v>
      </c>
      <c r="R28" s="659"/>
      <c r="S28" s="669">
        <v>1138</v>
      </c>
      <c r="T28" s="659"/>
      <c r="U28" s="669">
        <v>6</v>
      </c>
      <c r="V28" s="659"/>
      <c r="W28" s="659">
        <v>0</v>
      </c>
      <c r="X28" s="659"/>
      <c r="Y28" s="669">
        <v>111724.925</v>
      </c>
      <c r="Z28" s="659"/>
      <c r="AA28" s="669">
        <v>32564.539000000001</v>
      </c>
      <c r="AB28" s="301"/>
    </row>
    <row r="29" spans="3:41" ht="12.75" customHeight="1">
      <c r="C29" s="105"/>
      <c r="D29" s="621" t="s">
        <v>43</v>
      </c>
      <c r="E29" s="621"/>
      <c r="F29" s="686"/>
      <c r="G29" s="659"/>
      <c r="H29" s="659"/>
      <c r="I29" s="669"/>
      <c r="J29" s="669"/>
      <c r="K29" s="669"/>
      <c r="L29" s="659"/>
      <c r="M29" s="669"/>
      <c r="N29" s="659"/>
      <c r="O29" s="659"/>
      <c r="P29" s="659"/>
      <c r="Q29" s="669"/>
      <c r="R29" s="659"/>
      <c r="S29" s="669"/>
      <c r="T29" s="659"/>
      <c r="U29" s="669"/>
      <c r="V29" s="659"/>
      <c r="W29" s="659"/>
      <c r="X29" s="659"/>
      <c r="Y29" s="669"/>
      <c r="Z29" s="659"/>
      <c r="AA29" s="669"/>
      <c r="AB29" s="293"/>
    </row>
    <row r="30" spans="3:41" ht="10.5" customHeight="1">
      <c r="C30" s="105"/>
      <c r="D30" s="110"/>
      <c r="E30" s="110"/>
      <c r="F30" s="478"/>
      <c r="G30" s="49"/>
      <c r="H30" s="87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293"/>
    </row>
    <row r="31" spans="3:41" ht="18" customHeight="1">
      <c r="C31" s="677" t="s">
        <v>187</v>
      </c>
      <c r="D31" s="677"/>
      <c r="E31" s="677"/>
      <c r="F31" s="685">
        <v>381</v>
      </c>
      <c r="G31" s="678">
        <v>16878</v>
      </c>
      <c r="H31" s="678">
        <v>0</v>
      </c>
      <c r="I31" s="678">
        <v>15065</v>
      </c>
      <c r="J31" s="678">
        <v>0</v>
      </c>
      <c r="K31" s="678">
        <v>1813</v>
      </c>
      <c r="L31" s="678">
        <v>0</v>
      </c>
      <c r="M31" s="678">
        <v>318</v>
      </c>
      <c r="N31" s="678">
        <v>0</v>
      </c>
      <c r="O31" s="678">
        <v>90</v>
      </c>
      <c r="P31" s="678">
        <v>0</v>
      </c>
      <c r="Q31" s="678">
        <v>14533</v>
      </c>
      <c r="R31" s="678">
        <v>18</v>
      </c>
      <c r="S31" s="678">
        <v>1706</v>
      </c>
      <c r="T31" s="678">
        <v>0</v>
      </c>
      <c r="U31" s="678">
        <v>214</v>
      </c>
      <c r="V31" s="678">
        <v>0</v>
      </c>
      <c r="W31" s="678">
        <v>17</v>
      </c>
      <c r="X31" s="678">
        <v>0</v>
      </c>
      <c r="Y31" s="678">
        <v>294541.63900000002</v>
      </c>
      <c r="Z31" s="678">
        <v>0</v>
      </c>
      <c r="AA31" s="678">
        <v>48965.103999999999</v>
      </c>
      <c r="AB31" s="293"/>
    </row>
    <row r="32" spans="3:41" ht="12.95" customHeight="1">
      <c r="C32" s="679" t="s">
        <v>7</v>
      </c>
      <c r="D32" s="679"/>
      <c r="E32" s="679"/>
      <c r="F32" s="685"/>
      <c r="G32" s="678"/>
      <c r="H32" s="678"/>
      <c r="I32" s="678"/>
      <c r="J32" s="678"/>
      <c r="K32" s="678"/>
      <c r="L32" s="678"/>
      <c r="M32" s="678"/>
      <c r="N32" s="678"/>
      <c r="O32" s="678"/>
      <c r="P32" s="678"/>
      <c r="Q32" s="678"/>
      <c r="R32" s="678"/>
      <c r="S32" s="678"/>
      <c r="T32" s="678"/>
      <c r="U32" s="678"/>
      <c r="V32" s="678"/>
      <c r="W32" s="678"/>
      <c r="X32" s="678"/>
      <c r="Y32" s="678"/>
      <c r="Z32" s="678"/>
      <c r="AA32" s="678"/>
      <c r="AB32" s="293"/>
    </row>
    <row r="33" spans="3:41" ht="12" customHeight="1">
      <c r="E33" s="302"/>
      <c r="F33" s="47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293"/>
    </row>
    <row r="34" spans="3:41" ht="24.75" customHeight="1">
      <c r="D34" s="690" t="s">
        <v>188</v>
      </c>
      <c r="E34" s="690"/>
      <c r="F34" s="691">
        <v>38111</v>
      </c>
      <c r="G34" s="659">
        <v>6733</v>
      </c>
      <c r="H34" s="669"/>
      <c r="I34" s="669">
        <v>5836</v>
      </c>
      <c r="J34" s="669"/>
      <c r="K34" s="669">
        <v>897</v>
      </c>
      <c r="L34" s="669"/>
      <c r="M34" s="689">
        <v>31</v>
      </c>
      <c r="N34" s="669"/>
      <c r="O34" s="689">
        <v>16</v>
      </c>
      <c r="P34" s="669"/>
      <c r="Q34" s="669">
        <v>5697</v>
      </c>
      <c r="R34" s="669"/>
      <c r="S34" s="687">
        <v>881</v>
      </c>
      <c r="T34" s="669"/>
      <c r="U34" s="687">
        <v>108</v>
      </c>
      <c r="V34" s="669"/>
      <c r="W34" s="669">
        <v>0</v>
      </c>
      <c r="X34" s="669"/>
      <c r="Y34" s="687">
        <v>112773.285</v>
      </c>
      <c r="Z34" s="669"/>
      <c r="AA34" s="687">
        <v>26119.260999999999</v>
      </c>
      <c r="AB34" s="293"/>
    </row>
    <row r="35" spans="3:41" ht="30" customHeight="1">
      <c r="D35" s="688" t="s">
        <v>45</v>
      </c>
      <c r="E35" s="688"/>
      <c r="F35" s="691"/>
      <c r="G35" s="659"/>
      <c r="H35" s="669"/>
      <c r="I35" s="669"/>
      <c r="J35" s="669"/>
      <c r="K35" s="669"/>
      <c r="L35" s="669"/>
      <c r="M35" s="689"/>
      <c r="N35" s="669"/>
      <c r="O35" s="689"/>
      <c r="P35" s="669"/>
      <c r="Q35" s="669"/>
      <c r="R35" s="669"/>
      <c r="S35" s="687"/>
      <c r="T35" s="669"/>
      <c r="U35" s="687"/>
      <c r="V35" s="669"/>
      <c r="W35" s="669"/>
      <c r="X35" s="669"/>
      <c r="Y35" s="687"/>
      <c r="Z35" s="669"/>
      <c r="AA35" s="687"/>
      <c r="AB35" s="293"/>
    </row>
    <row r="36" spans="3:41" ht="22.5" customHeight="1" thickBot="1">
      <c r="C36" s="107"/>
      <c r="D36" s="163"/>
      <c r="E36" s="163"/>
      <c r="F36" s="163"/>
      <c r="G36" s="303"/>
      <c r="H36" s="223"/>
      <c r="I36" s="304"/>
      <c r="J36" s="304"/>
      <c r="K36" s="304"/>
      <c r="L36" s="107"/>
      <c r="M36" s="107"/>
      <c r="N36" s="107"/>
      <c r="O36" s="107"/>
      <c r="P36" s="107"/>
      <c r="Q36" s="304"/>
      <c r="R36" s="304"/>
      <c r="S36" s="304"/>
      <c r="T36" s="304"/>
      <c r="U36" s="304"/>
      <c r="V36" s="304"/>
      <c r="W36" s="304"/>
      <c r="X36" s="304"/>
      <c r="Y36" s="304"/>
      <c r="Z36" s="304"/>
      <c r="AA36" s="304"/>
      <c r="AB36" s="293"/>
    </row>
    <row r="37" spans="3:41" ht="12" customHeight="1">
      <c r="C37" s="105"/>
      <c r="D37" s="110"/>
      <c r="E37" s="110"/>
      <c r="F37" s="110"/>
      <c r="G37" s="305"/>
      <c r="H37" s="165"/>
      <c r="I37" s="306"/>
      <c r="J37" s="306"/>
      <c r="K37" s="306"/>
      <c r="L37" s="105"/>
      <c r="M37" s="105"/>
      <c r="N37" s="105"/>
      <c r="O37" s="105"/>
      <c r="P37" s="105"/>
      <c r="Q37" s="306"/>
      <c r="R37" s="306"/>
      <c r="S37" s="306"/>
      <c r="T37" s="306"/>
      <c r="U37" s="306"/>
      <c r="V37" s="306"/>
      <c r="W37" s="306"/>
      <c r="X37" s="306"/>
      <c r="Y37" s="306"/>
      <c r="Z37" s="306"/>
      <c r="AA37" s="306"/>
      <c r="AB37" s="293"/>
    </row>
    <row r="38" spans="3:41" ht="12" customHeight="1">
      <c r="C38" s="671" t="s">
        <v>331</v>
      </c>
      <c r="D38" s="671"/>
      <c r="E38" s="671"/>
      <c r="F38" s="671"/>
      <c r="G38" s="671"/>
      <c r="H38" s="671"/>
      <c r="I38" s="671"/>
      <c r="J38" s="671"/>
      <c r="K38" s="671"/>
      <c r="L38" s="671"/>
      <c r="M38" s="671"/>
      <c r="N38" s="671"/>
      <c r="O38" s="671"/>
      <c r="P38" s="671"/>
      <c r="Q38" s="671"/>
      <c r="R38" s="671"/>
      <c r="S38" s="671"/>
      <c r="T38" s="671"/>
      <c r="U38" s="671"/>
      <c r="V38" s="671"/>
      <c r="W38" s="671"/>
      <c r="X38" s="671"/>
      <c r="Y38" s="671"/>
      <c r="Z38" s="671"/>
      <c r="AA38" s="671"/>
      <c r="AB38" s="293"/>
    </row>
    <row r="39" spans="3:41" ht="15" customHeight="1">
      <c r="C39" s="672" t="s">
        <v>333</v>
      </c>
      <c r="D39" s="672"/>
      <c r="E39" s="672"/>
      <c r="F39" s="672"/>
      <c r="G39" s="672"/>
      <c r="H39" s="672"/>
      <c r="I39" s="672"/>
      <c r="J39" s="672"/>
      <c r="K39" s="672"/>
      <c r="L39" s="672"/>
      <c r="M39" s="672"/>
      <c r="N39" s="672"/>
      <c r="O39" s="672"/>
      <c r="P39" s="672"/>
      <c r="Q39" s="672"/>
      <c r="R39" s="672"/>
      <c r="S39" s="672"/>
      <c r="T39" s="672"/>
      <c r="U39" s="672"/>
      <c r="V39" s="672"/>
      <c r="W39" s="672"/>
      <c r="X39" s="672"/>
      <c r="Y39" s="672"/>
      <c r="Z39" s="672"/>
      <c r="AA39" s="672"/>
      <c r="AB39" s="293"/>
    </row>
    <row r="40" spans="3:41" ht="9.75" customHeight="1" thickBot="1">
      <c r="C40" s="307"/>
      <c r="D40" s="307"/>
      <c r="E40" s="307"/>
      <c r="F40" s="307"/>
      <c r="G40" s="307"/>
      <c r="H40" s="307"/>
      <c r="I40" s="307"/>
      <c r="J40" s="307"/>
      <c r="K40" s="307"/>
      <c r="L40" s="307"/>
      <c r="M40" s="307"/>
      <c r="N40" s="307"/>
      <c r="O40" s="307"/>
      <c r="P40" s="307"/>
      <c r="Q40" s="307"/>
      <c r="R40" s="307"/>
      <c r="S40" s="307"/>
      <c r="T40" s="307"/>
      <c r="U40" s="307"/>
      <c r="V40" s="307"/>
      <c r="W40" s="307"/>
      <c r="X40" s="307"/>
      <c r="Y40" s="307"/>
      <c r="Z40" s="307"/>
      <c r="AA40" s="307"/>
      <c r="AB40" s="293"/>
    </row>
    <row r="41" spans="3:41" ht="11.25" customHeight="1">
      <c r="C41" s="529"/>
      <c r="D41" s="529"/>
      <c r="E41" s="529"/>
      <c r="F41" s="529"/>
      <c r="G41" s="529"/>
      <c r="H41" s="529"/>
      <c r="I41" s="529"/>
      <c r="J41" s="529"/>
      <c r="K41" s="529"/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V41" s="529"/>
      <c r="W41" s="529"/>
      <c r="X41" s="529"/>
      <c r="Y41" s="529"/>
      <c r="Z41" s="529"/>
      <c r="AA41" s="529"/>
    </row>
    <row r="42" spans="3:41" ht="113.25" customHeight="1">
      <c r="C42" s="622" t="s">
        <v>175</v>
      </c>
      <c r="D42" s="622"/>
      <c r="E42" s="622"/>
      <c r="F42" s="656" t="s">
        <v>176</v>
      </c>
      <c r="G42" s="516" t="s">
        <v>177</v>
      </c>
      <c r="H42" s="527"/>
      <c r="I42" s="673" t="s">
        <v>178</v>
      </c>
      <c r="J42" s="673"/>
      <c r="K42" s="673"/>
      <c r="L42" s="535"/>
      <c r="M42" s="673" t="s">
        <v>179</v>
      </c>
      <c r="N42" s="673"/>
      <c r="O42" s="673"/>
      <c r="P42" s="535"/>
      <c r="Q42" s="656"/>
      <c r="R42" s="656"/>
      <c r="S42" s="656"/>
      <c r="T42" s="535"/>
      <c r="U42" s="673"/>
      <c r="V42" s="673"/>
      <c r="W42" s="673"/>
      <c r="X42" s="535"/>
      <c r="Y42" s="673"/>
      <c r="Z42" s="673"/>
      <c r="AA42" s="673"/>
    </row>
    <row r="43" spans="3:41" ht="2.25" customHeight="1" thickBot="1">
      <c r="C43" s="529"/>
      <c r="D43" s="533"/>
      <c r="E43" s="533"/>
      <c r="F43" s="656"/>
      <c r="G43" s="516"/>
      <c r="H43" s="527"/>
      <c r="I43" s="545"/>
      <c r="J43" s="546"/>
      <c r="K43" s="545"/>
      <c r="L43" s="535"/>
      <c r="M43" s="545"/>
      <c r="N43" s="546"/>
      <c r="O43" s="545"/>
      <c r="P43" s="535"/>
      <c r="Q43" s="656"/>
      <c r="R43" s="656"/>
      <c r="S43" s="656"/>
      <c r="T43" s="535"/>
      <c r="U43" s="545"/>
      <c r="V43" s="546"/>
      <c r="W43" s="545"/>
      <c r="X43" s="535"/>
      <c r="Y43" s="542"/>
      <c r="Z43" s="535"/>
      <c r="AA43" s="542"/>
    </row>
    <row r="44" spans="3:41" ht="12" customHeight="1">
      <c r="C44" s="529"/>
      <c r="D44" s="533"/>
      <c r="E44" s="533"/>
      <c r="F44" s="656"/>
      <c r="G44" s="516"/>
      <c r="H44" s="527"/>
      <c r="I44" s="673" t="s">
        <v>180</v>
      </c>
      <c r="J44" s="535"/>
      <c r="K44" s="673" t="s">
        <v>181</v>
      </c>
      <c r="L44" s="535"/>
      <c r="M44" s="673" t="s">
        <v>180</v>
      </c>
      <c r="N44" s="535"/>
      <c r="O44" s="673" t="s">
        <v>181</v>
      </c>
      <c r="P44" s="535"/>
      <c r="Q44" s="675" t="s">
        <v>180</v>
      </c>
      <c r="R44" s="535"/>
      <c r="S44" s="675" t="s">
        <v>181</v>
      </c>
      <c r="T44" s="535"/>
      <c r="U44" s="673" t="s">
        <v>180</v>
      </c>
      <c r="V44" s="535"/>
      <c r="W44" s="673" t="s">
        <v>181</v>
      </c>
      <c r="X44" s="535"/>
      <c r="Y44" s="673" t="s">
        <v>180</v>
      </c>
      <c r="Z44" s="535"/>
      <c r="AA44" s="673" t="s">
        <v>181</v>
      </c>
    </row>
    <row r="45" spans="3:41" ht="12" customHeight="1">
      <c r="C45" s="529"/>
      <c r="D45" s="533"/>
      <c r="E45" s="533"/>
      <c r="F45" s="656"/>
      <c r="G45" s="516"/>
      <c r="H45" s="527"/>
      <c r="I45" s="674"/>
      <c r="J45" s="535"/>
      <c r="K45" s="674"/>
      <c r="L45" s="535"/>
      <c r="M45" s="674"/>
      <c r="N45" s="535"/>
      <c r="O45" s="674"/>
      <c r="P45" s="535"/>
      <c r="Q45" s="676"/>
      <c r="R45" s="535"/>
      <c r="S45" s="676"/>
      <c r="T45" s="535"/>
      <c r="U45" s="674"/>
      <c r="V45" s="535"/>
      <c r="W45" s="674"/>
      <c r="X45" s="535"/>
      <c r="Y45" s="674"/>
      <c r="Z45" s="535"/>
      <c r="AA45" s="674"/>
    </row>
    <row r="46" spans="3:41" ht="18.75" customHeight="1">
      <c r="C46" s="529"/>
      <c r="D46" s="533"/>
      <c r="E46" s="533"/>
      <c r="F46" s="533"/>
      <c r="G46" s="516"/>
      <c r="H46" s="527"/>
      <c r="I46" s="535"/>
      <c r="J46" s="535"/>
      <c r="K46" s="535"/>
      <c r="L46" s="535"/>
      <c r="M46" s="546"/>
      <c r="N46" s="546"/>
      <c r="O46" s="546"/>
      <c r="P46" s="535"/>
      <c r="Q46" s="546"/>
      <c r="R46" s="546"/>
      <c r="S46" s="546"/>
      <c r="T46" s="535"/>
      <c r="U46" s="546"/>
      <c r="V46" s="546"/>
      <c r="W46" s="546"/>
      <c r="X46" s="535"/>
      <c r="Y46" s="547" t="s">
        <v>182</v>
      </c>
      <c r="Z46" s="546"/>
      <c r="AA46" s="547" t="s">
        <v>182</v>
      </c>
      <c r="AD46" s="285"/>
      <c r="AE46" s="137"/>
      <c r="AF46" s="137"/>
      <c r="AG46" s="137"/>
      <c r="AH46" s="137"/>
      <c r="AI46" s="137"/>
      <c r="AJ46" s="137"/>
      <c r="AK46" s="137"/>
      <c r="AL46" s="137"/>
      <c r="AM46" s="137"/>
      <c r="AN46" s="179"/>
      <c r="AO46" s="177"/>
    </row>
    <row r="47" spans="3:41" ht="9.75" customHeight="1" thickBot="1">
      <c r="C47" s="544"/>
      <c r="D47" s="522"/>
      <c r="E47" s="522"/>
      <c r="F47" s="522"/>
      <c r="G47" s="542"/>
      <c r="H47" s="548"/>
      <c r="I47" s="542"/>
      <c r="J47" s="542"/>
      <c r="K47" s="542"/>
      <c r="L47" s="542"/>
      <c r="M47" s="542"/>
      <c r="N47" s="542"/>
      <c r="O47" s="542"/>
      <c r="P47" s="542"/>
      <c r="Q47" s="542"/>
      <c r="R47" s="542"/>
      <c r="S47" s="542"/>
      <c r="T47" s="542"/>
      <c r="U47" s="542"/>
      <c r="V47" s="542"/>
      <c r="W47" s="542"/>
      <c r="X47" s="542"/>
      <c r="Y47" s="542"/>
      <c r="Z47" s="542"/>
      <c r="AA47" s="542"/>
    </row>
    <row r="48" spans="3:41" ht="15.75" customHeight="1"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4"/>
      <c r="AA48" s="204"/>
      <c r="AB48" s="293"/>
    </row>
    <row r="49" spans="3:41" ht="12" customHeight="1">
      <c r="C49" s="294"/>
      <c r="D49" s="297" t="s">
        <v>46</v>
      </c>
      <c r="E49" s="308"/>
      <c r="F49" s="693">
        <v>38112</v>
      </c>
      <c r="G49" s="659">
        <v>5292</v>
      </c>
      <c r="H49" s="669"/>
      <c r="I49" s="669">
        <v>4652</v>
      </c>
      <c r="J49" s="669"/>
      <c r="K49" s="669">
        <v>640</v>
      </c>
      <c r="L49" s="669"/>
      <c r="M49" s="669">
        <v>262</v>
      </c>
      <c r="N49" s="669"/>
      <c r="O49" s="669">
        <v>66</v>
      </c>
      <c r="P49" s="669"/>
      <c r="Q49" s="669">
        <v>4287</v>
      </c>
      <c r="R49" s="669"/>
      <c r="S49" s="669">
        <v>558</v>
      </c>
      <c r="T49" s="669"/>
      <c r="U49" s="669">
        <v>103</v>
      </c>
      <c r="V49" s="669"/>
      <c r="W49" s="669">
        <v>16</v>
      </c>
      <c r="X49" s="669"/>
      <c r="Y49" s="669">
        <v>97619.77</v>
      </c>
      <c r="Z49" s="669"/>
      <c r="AA49" s="669">
        <v>15033.697</v>
      </c>
    </row>
    <row r="50" spans="3:41" ht="12" customHeight="1">
      <c r="D50" s="299" t="s">
        <v>47</v>
      </c>
      <c r="E50" s="309"/>
      <c r="F50" s="693"/>
      <c r="G50" s="659"/>
      <c r="H50" s="669"/>
      <c r="I50" s="669"/>
      <c r="J50" s="669"/>
      <c r="K50" s="669"/>
      <c r="L50" s="669"/>
      <c r="M50" s="669"/>
      <c r="N50" s="669"/>
      <c r="O50" s="669"/>
      <c r="P50" s="669"/>
      <c r="Q50" s="669"/>
      <c r="R50" s="669"/>
      <c r="S50" s="669"/>
      <c r="T50" s="669"/>
      <c r="U50" s="669"/>
      <c r="V50" s="669"/>
      <c r="W50" s="669"/>
      <c r="X50" s="669"/>
      <c r="Y50" s="669"/>
      <c r="Z50" s="669"/>
      <c r="AA50" s="669"/>
    </row>
    <row r="51" spans="3:41" ht="12" customHeight="1">
      <c r="E51" s="302"/>
      <c r="F51" s="302"/>
      <c r="G51" s="191"/>
      <c r="H51" s="191"/>
      <c r="I51" s="260"/>
      <c r="J51" s="191"/>
      <c r="K51" s="260"/>
      <c r="L51" s="191"/>
      <c r="M51" s="260"/>
      <c r="N51" s="191"/>
      <c r="O51" s="260"/>
      <c r="P51" s="191"/>
      <c r="Q51" s="260"/>
      <c r="R51" s="191"/>
      <c r="S51" s="260"/>
      <c r="T51" s="191"/>
      <c r="U51" s="260"/>
      <c r="V51" s="191"/>
      <c r="W51" s="191"/>
      <c r="X51" s="191"/>
      <c r="Y51" s="260"/>
      <c r="Z51" s="191"/>
      <c r="AA51" s="260"/>
      <c r="AB51" s="293"/>
    </row>
    <row r="52" spans="3:41" ht="27" customHeight="1">
      <c r="D52" s="690" t="s">
        <v>48</v>
      </c>
      <c r="E52" s="690"/>
      <c r="F52" s="692">
        <v>38113</v>
      </c>
      <c r="G52" s="659">
        <v>4500</v>
      </c>
      <c r="H52" s="659"/>
      <c r="I52" s="669">
        <v>4304</v>
      </c>
      <c r="J52" s="669"/>
      <c r="K52" s="669">
        <v>196</v>
      </c>
      <c r="L52" s="669"/>
      <c r="M52" s="669">
        <v>16</v>
      </c>
      <c r="N52" s="669"/>
      <c r="O52" s="669">
        <v>6</v>
      </c>
      <c r="P52" s="669"/>
      <c r="Q52" s="669">
        <v>4286</v>
      </c>
      <c r="R52" s="669"/>
      <c r="S52" s="669">
        <v>189</v>
      </c>
      <c r="T52" s="669"/>
      <c r="U52" s="669">
        <v>2</v>
      </c>
      <c r="V52" s="669"/>
      <c r="W52" s="669">
        <v>1</v>
      </c>
      <c r="X52" s="669"/>
      <c r="Y52" s="669">
        <v>76965.137000000002</v>
      </c>
      <c r="Z52" s="669"/>
      <c r="AA52" s="669">
        <v>5711.7709999999997</v>
      </c>
      <c r="AD52" s="137"/>
      <c r="AE52" s="137"/>
      <c r="AF52" s="137"/>
      <c r="AG52" s="137"/>
      <c r="AH52" s="137"/>
      <c r="AI52" s="137"/>
      <c r="AJ52" s="137"/>
      <c r="AK52" s="137"/>
      <c r="AL52" s="137"/>
      <c r="AM52" s="137"/>
      <c r="AN52" s="179"/>
      <c r="AO52" s="177"/>
    </row>
    <row r="53" spans="3:41" s="220" customFormat="1" ht="13.5" customHeight="1">
      <c r="D53" s="621" t="s">
        <v>189</v>
      </c>
      <c r="E53" s="621"/>
      <c r="F53" s="692"/>
      <c r="G53" s="659"/>
      <c r="H53" s="659"/>
      <c r="I53" s="669"/>
      <c r="J53" s="669"/>
      <c r="K53" s="669"/>
      <c r="L53" s="669"/>
      <c r="M53" s="669"/>
      <c r="N53" s="669"/>
      <c r="O53" s="669"/>
      <c r="P53" s="669"/>
      <c r="Q53" s="669"/>
      <c r="R53" s="669"/>
      <c r="S53" s="669"/>
      <c r="T53" s="669"/>
      <c r="U53" s="669"/>
      <c r="V53" s="669"/>
      <c r="W53" s="669"/>
      <c r="X53" s="669"/>
      <c r="Y53" s="669"/>
      <c r="Z53" s="669"/>
      <c r="AA53" s="669"/>
      <c r="AB53" s="310"/>
      <c r="AD53" s="137"/>
      <c r="AE53" s="137"/>
      <c r="AF53" s="137"/>
      <c r="AG53" s="137"/>
      <c r="AH53" s="137"/>
      <c r="AI53" s="137"/>
      <c r="AJ53" s="137"/>
      <c r="AK53" s="137"/>
      <c r="AL53" s="137"/>
      <c r="AM53" s="137"/>
      <c r="AN53" s="179"/>
      <c r="AO53" s="177"/>
    </row>
    <row r="54" spans="3:41" ht="3.75" customHeight="1">
      <c r="D54" s="311"/>
      <c r="E54" s="311"/>
      <c r="F54" s="108"/>
      <c r="G54" s="82"/>
      <c r="H54" s="82"/>
      <c r="I54" s="260"/>
      <c r="J54" s="82"/>
      <c r="K54" s="260"/>
      <c r="L54" s="82"/>
      <c r="M54" s="260"/>
      <c r="N54" s="82"/>
      <c r="O54" s="260"/>
      <c r="P54" s="82"/>
      <c r="Q54" s="260"/>
      <c r="R54" s="82"/>
      <c r="S54" s="260"/>
      <c r="T54" s="82"/>
      <c r="U54" s="260"/>
      <c r="V54" s="82"/>
      <c r="W54" s="82"/>
      <c r="X54" s="82"/>
      <c r="Y54" s="260"/>
      <c r="Z54" s="82"/>
      <c r="AA54" s="260"/>
      <c r="AD54" s="137"/>
      <c r="AE54" s="137"/>
      <c r="AF54" s="137"/>
      <c r="AG54" s="137"/>
      <c r="AH54" s="137"/>
      <c r="AI54" s="137"/>
      <c r="AJ54" s="137"/>
      <c r="AK54" s="137"/>
      <c r="AL54" s="137"/>
      <c r="AM54" s="137"/>
      <c r="AN54" s="179"/>
      <c r="AO54" s="177"/>
    </row>
    <row r="55" spans="3:41" ht="25.5" customHeight="1">
      <c r="D55" s="618" t="s">
        <v>50</v>
      </c>
      <c r="E55" s="618"/>
      <c r="F55" s="694">
        <v>38114</v>
      </c>
      <c r="G55" s="659">
        <v>27</v>
      </c>
      <c r="H55" s="695"/>
      <c r="I55" s="669">
        <v>23</v>
      </c>
      <c r="J55" s="669"/>
      <c r="K55" s="669">
        <v>4</v>
      </c>
      <c r="L55" s="669"/>
      <c r="M55" s="669">
        <v>5</v>
      </c>
      <c r="N55" s="669"/>
      <c r="O55" s="669">
        <v>1</v>
      </c>
      <c r="P55" s="669"/>
      <c r="Q55" s="669">
        <v>18</v>
      </c>
      <c r="R55" s="669">
        <v>18</v>
      </c>
      <c r="S55" s="669">
        <v>3</v>
      </c>
      <c r="T55" s="669"/>
      <c r="U55" s="669">
        <v>0</v>
      </c>
      <c r="V55" s="669"/>
      <c r="W55" s="669">
        <v>0</v>
      </c>
      <c r="X55" s="669"/>
      <c r="Y55" s="669">
        <v>262.60599999999999</v>
      </c>
      <c r="Z55" s="669"/>
      <c r="AA55" s="669">
        <v>89.88</v>
      </c>
      <c r="AB55" s="293"/>
      <c r="AD55" s="137"/>
      <c r="AE55" s="137"/>
      <c r="AF55" s="137"/>
      <c r="AG55" s="137"/>
      <c r="AH55" s="137"/>
      <c r="AI55" s="137"/>
      <c r="AJ55" s="137"/>
      <c r="AK55" s="137"/>
      <c r="AL55" s="137"/>
      <c r="AM55" s="137"/>
      <c r="AN55" s="179"/>
      <c r="AO55" s="177"/>
    </row>
    <row r="56" spans="3:41" ht="15.75" customHeight="1">
      <c r="D56" s="621" t="s">
        <v>51</v>
      </c>
      <c r="E56" s="621"/>
      <c r="F56" s="694"/>
      <c r="G56" s="659"/>
      <c r="H56" s="695"/>
      <c r="I56" s="669"/>
      <c r="J56" s="669"/>
      <c r="K56" s="669"/>
      <c r="L56" s="669"/>
      <c r="M56" s="669"/>
      <c r="N56" s="669"/>
      <c r="O56" s="669"/>
      <c r="P56" s="669"/>
      <c r="Q56" s="669"/>
      <c r="R56" s="669"/>
      <c r="S56" s="669"/>
      <c r="T56" s="669"/>
      <c r="U56" s="669"/>
      <c r="V56" s="669"/>
      <c r="W56" s="669"/>
      <c r="X56" s="669"/>
      <c r="Y56" s="669"/>
      <c r="Z56" s="669"/>
      <c r="AA56" s="669"/>
      <c r="AD56" s="285"/>
      <c r="AE56" s="137"/>
      <c r="AF56" s="137"/>
      <c r="AG56" s="137"/>
      <c r="AH56" s="137"/>
      <c r="AI56" s="137"/>
      <c r="AJ56" s="137"/>
      <c r="AK56" s="137"/>
      <c r="AL56" s="137"/>
      <c r="AM56" s="137"/>
      <c r="AN56" s="179"/>
      <c r="AO56" s="177"/>
    </row>
    <row r="57" spans="3:41" ht="4.5" customHeight="1">
      <c r="C57" s="105"/>
      <c r="D57" s="105"/>
      <c r="E57" s="308"/>
      <c r="F57" s="308"/>
      <c r="G57" s="191"/>
      <c r="H57" s="191"/>
      <c r="I57" s="191"/>
      <c r="J57" s="191"/>
      <c r="K57" s="191"/>
      <c r="L57" s="191"/>
      <c r="M57" s="191"/>
      <c r="N57" s="191"/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1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79"/>
      <c r="AO57" s="177"/>
    </row>
    <row r="58" spans="3:41" ht="18" customHeight="1">
      <c r="C58" s="105"/>
      <c r="D58" s="297" t="s">
        <v>52</v>
      </c>
      <c r="E58" s="312"/>
      <c r="F58" s="693">
        <v>38121</v>
      </c>
      <c r="G58" s="659">
        <v>326</v>
      </c>
      <c r="H58" s="669"/>
      <c r="I58" s="669">
        <v>250</v>
      </c>
      <c r="J58" s="669"/>
      <c r="K58" s="669">
        <v>76</v>
      </c>
      <c r="L58" s="669"/>
      <c r="M58" s="669">
        <v>4</v>
      </c>
      <c r="N58" s="669"/>
      <c r="O58" s="669">
        <v>1</v>
      </c>
      <c r="P58" s="669"/>
      <c r="Q58" s="669">
        <v>245</v>
      </c>
      <c r="R58" s="669"/>
      <c r="S58" s="669">
        <v>75</v>
      </c>
      <c r="T58" s="669"/>
      <c r="U58" s="669">
        <v>1</v>
      </c>
      <c r="V58" s="669"/>
      <c r="W58" s="669">
        <v>0</v>
      </c>
      <c r="X58" s="669"/>
      <c r="Y58" s="669">
        <v>6920.8410000000003</v>
      </c>
      <c r="Z58" s="669"/>
      <c r="AA58" s="669">
        <v>2010.4949999999999</v>
      </c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79"/>
      <c r="AO58" s="177"/>
    </row>
    <row r="59" spans="3:41" ht="18.75" customHeight="1">
      <c r="C59" s="105"/>
      <c r="D59" s="231" t="s">
        <v>53</v>
      </c>
      <c r="E59" s="309"/>
      <c r="F59" s="693"/>
      <c r="G59" s="659"/>
      <c r="H59" s="669"/>
      <c r="I59" s="669"/>
      <c r="J59" s="669"/>
      <c r="K59" s="669"/>
      <c r="L59" s="669"/>
      <c r="M59" s="669"/>
      <c r="N59" s="669"/>
      <c r="O59" s="669"/>
      <c r="P59" s="669"/>
      <c r="Q59" s="669"/>
      <c r="R59" s="669"/>
      <c r="S59" s="669"/>
      <c r="T59" s="669"/>
      <c r="U59" s="669"/>
      <c r="V59" s="669"/>
      <c r="W59" s="669"/>
      <c r="X59" s="669"/>
      <c r="Y59" s="669"/>
      <c r="Z59" s="669"/>
      <c r="AA59" s="669"/>
      <c r="AB59" s="310"/>
      <c r="AD59" s="285"/>
      <c r="AE59" s="137"/>
      <c r="AF59" s="137"/>
      <c r="AG59" s="137"/>
      <c r="AH59" s="137"/>
      <c r="AI59" s="137"/>
      <c r="AJ59" s="137"/>
      <c r="AK59" s="137"/>
      <c r="AL59" s="137"/>
      <c r="AM59" s="137"/>
      <c r="AN59" s="179"/>
      <c r="AO59" s="177"/>
    </row>
    <row r="60" spans="3:41" ht="12.75" customHeight="1">
      <c r="C60" s="105"/>
      <c r="D60" s="105"/>
      <c r="E60" s="309"/>
      <c r="F60" s="309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13"/>
      <c r="R60" s="313"/>
      <c r="S60" s="313"/>
      <c r="T60" s="313"/>
      <c r="U60" s="313"/>
      <c r="V60" s="313"/>
      <c r="W60" s="313"/>
      <c r="X60" s="313"/>
      <c r="Y60" s="313"/>
      <c r="Z60" s="313"/>
      <c r="AA60" s="313"/>
      <c r="AB60" s="310"/>
      <c r="AD60" s="137"/>
      <c r="AE60" s="137"/>
      <c r="AF60" s="137"/>
      <c r="AG60" s="137"/>
      <c r="AH60" s="137"/>
      <c r="AI60" s="137"/>
      <c r="AJ60" s="137"/>
      <c r="AK60" s="137"/>
      <c r="AL60" s="137"/>
      <c r="AM60" s="137"/>
      <c r="AN60" s="179"/>
      <c r="AO60" s="177"/>
    </row>
    <row r="61" spans="3:41" ht="12.95" customHeight="1">
      <c r="C61" s="314" t="s">
        <v>8</v>
      </c>
      <c r="D61" s="205"/>
      <c r="E61" s="205"/>
      <c r="F61" s="696">
        <v>382</v>
      </c>
      <c r="G61" s="643">
        <v>5050</v>
      </c>
      <c r="H61" s="643">
        <v>0</v>
      </c>
      <c r="I61" s="643">
        <v>4530</v>
      </c>
      <c r="J61" s="643">
        <v>0</v>
      </c>
      <c r="K61" s="643">
        <v>520</v>
      </c>
      <c r="L61" s="643">
        <v>0</v>
      </c>
      <c r="M61" s="643">
        <v>11</v>
      </c>
      <c r="N61" s="643">
        <v>0</v>
      </c>
      <c r="O61" s="643">
        <v>0</v>
      </c>
      <c r="P61" s="643">
        <v>0</v>
      </c>
      <c r="Q61" s="643">
        <v>4502</v>
      </c>
      <c r="R61" s="643">
        <v>0</v>
      </c>
      <c r="S61" s="643">
        <v>520</v>
      </c>
      <c r="T61" s="643">
        <v>0</v>
      </c>
      <c r="U61" s="643">
        <v>17</v>
      </c>
      <c r="V61" s="643">
        <v>0</v>
      </c>
      <c r="W61" s="643">
        <v>0</v>
      </c>
      <c r="X61" s="643">
        <v>0</v>
      </c>
      <c r="Y61" s="643">
        <v>106373.33900000001</v>
      </c>
      <c r="Z61" s="643">
        <v>0</v>
      </c>
      <c r="AA61" s="643">
        <v>22908.267</v>
      </c>
      <c r="AB61" s="310"/>
      <c r="AD61" s="137"/>
      <c r="AE61" s="137"/>
      <c r="AF61" s="137"/>
      <c r="AG61" s="137"/>
      <c r="AH61" s="137"/>
      <c r="AI61" s="137"/>
      <c r="AJ61" s="137"/>
      <c r="AK61" s="137"/>
      <c r="AL61" s="137"/>
      <c r="AM61" s="137"/>
      <c r="AN61" s="179"/>
      <c r="AO61" s="177"/>
    </row>
    <row r="62" spans="3:41" ht="12.95" customHeight="1">
      <c r="C62" s="315" t="s">
        <v>9</v>
      </c>
      <c r="D62" s="315"/>
      <c r="E62" s="315"/>
      <c r="F62" s="696"/>
      <c r="G62" s="643"/>
      <c r="H62" s="643"/>
      <c r="I62" s="643"/>
      <c r="J62" s="643"/>
      <c r="K62" s="643"/>
      <c r="L62" s="643"/>
      <c r="M62" s="643"/>
      <c r="N62" s="643"/>
      <c r="O62" s="643"/>
      <c r="P62" s="643"/>
      <c r="Q62" s="643"/>
      <c r="R62" s="643"/>
      <c r="S62" s="643"/>
      <c r="T62" s="643"/>
      <c r="U62" s="643"/>
      <c r="V62" s="643"/>
      <c r="W62" s="643"/>
      <c r="X62" s="643"/>
      <c r="Y62" s="643"/>
      <c r="Z62" s="643"/>
      <c r="AA62" s="643"/>
      <c r="AB62" s="310"/>
      <c r="AD62" s="137"/>
      <c r="AE62" s="137"/>
      <c r="AF62" s="137"/>
      <c r="AG62" s="137"/>
      <c r="AH62" s="137"/>
      <c r="AI62" s="137"/>
      <c r="AJ62" s="137"/>
      <c r="AK62" s="137"/>
      <c r="AL62" s="137"/>
      <c r="AM62" s="137"/>
      <c r="AN62" s="179"/>
      <c r="AO62" s="177"/>
    </row>
    <row r="63" spans="3:41" ht="9" customHeight="1">
      <c r="C63" s="105"/>
      <c r="G63" s="260"/>
      <c r="H63" s="260"/>
      <c r="I63" s="260"/>
      <c r="J63" s="260"/>
      <c r="K63" s="260"/>
      <c r="L63" s="260"/>
      <c r="M63" s="260"/>
      <c r="N63" s="260"/>
      <c r="O63" s="260"/>
      <c r="P63" s="260"/>
      <c r="Q63" s="260"/>
      <c r="R63" s="260"/>
      <c r="S63" s="260"/>
      <c r="T63" s="260"/>
      <c r="U63" s="260"/>
      <c r="V63" s="260"/>
      <c r="W63" s="260"/>
      <c r="X63" s="260"/>
      <c r="Y63" s="260"/>
      <c r="Z63" s="260"/>
      <c r="AA63" s="260"/>
      <c r="AB63" s="310"/>
      <c r="AD63" s="137"/>
      <c r="AE63" s="137"/>
      <c r="AF63" s="137"/>
      <c r="AG63" s="137"/>
      <c r="AH63" s="137"/>
      <c r="AI63" s="137"/>
      <c r="AJ63" s="137"/>
      <c r="AK63" s="137"/>
      <c r="AL63" s="137"/>
      <c r="AM63" s="137"/>
      <c r="AN63" s="179"/>
      <c r="AO63" s="177"/>
    </row>
    <row r="64" spans="3:41" ht="24.75" customHeight="1">
      <c r="C64" s="316"/>
      <c r="D64" s="690" t="s">
        <v>54</v>
      </c>
      <c r="E64" s="690"/>
      <c r="F64" s="697">
        <v>38210</v>
      </c>
      <c r="G64" s="659">
        <v>3471</v>
      </c>
      <c r="H64" s="669"/>
      <c r="I64" s="669">
        <v>3197</v>
      </c>
      <c r="J64" s="669"/>
      <c r="K64" s="669">
        <v>274</v>
      </c>
      <c r="L64" s="669"/>
      <c r="M64" s="669">
        <v>0</v>
      </c>
      <c r="N64" s="669"/>
      <c r="O64" s="669">
        <v>0</v>
      </c>
      <c r="P64" s="669"/>
      <c r="Q64" s="669">
        <v>3186</v>
      </c>
      <c r="R64" s="669"/>
      <c r="S64" s="669">
        <v>274</v>
      </c>
      <c r="T64" s="669"/>
      <c r="U64" s="669">
        <v>11</v>
      </c>
      <c r="V64" s="669"/>
      <c r="W64" s="669">
        <v>0</v>
      </c>
      <c r="X64" s="669"/>
      <c r="Y64" s="669">
        <v>57063.360999999997</v>
      </c>
      <c r="Z64" s="669"/>
      <c r="AA64" s="669">
        <v>8550.018</v>
      </c>
      <c r="AB64" s="310"/>
      <c r="AC64" s="317"/>
      <c r="AD64" s="285"/>
      <c r="AE64" s="137"/>
      <c r="AF64" s="137"/>
      <c r="AG64" s="137"/>
      <c r="AH64" s="137"/>
      <c r="AI64" s="137"/>
      <c r="AJ64" s="137"/>
      <c r="AK64" s="137"/>
      <c r="AL64" s="137"/>
      <c r="AM64" s="137"/>
      <c r="AN64" s="179"/>
      <c r="AO64" s="177"/>
    </row>
    <row r="65" spans="1:41" ht="25.5" customHeight="1">
      <c r="C65" s="316"/>
      <c r="D65" s="688" t="s">
        <v>190</v>
      </c>
      <c r="E65" s="688"/>
      <c r="F65" s="697"/>
      <c r="G65" s="659"/>
      <c r="H65" s="669"/>
      <c r="I65" s="669"/>
      <c r="J65" s="669"/>
      <c r="K65" s="669"/>
      <c r="L65" s="669"/>
      <c r="M65" s="669"/>
      <c r="N65" s="669"/>
      <c r="O65" s="669"/>
      <c r="P65" s="669"/>
      <c r="Q65" s="669"/>
      <c r="R65" s="669"/>
      <c r="S65" s="669"/>
      <c r="T65" s="669"/>
      <c r="U65" s="669"/>
      <c r="V65" s="669"/>
      <c r="W65" s="669"/>
      <c r="X65" s="669"/>
      <c r="Y65" s="669"/>
      <c r="Z65" s="669"/>
      <c r="AA65" s="669"/>
      <c r="AB65" s="310"/>
      <c r="AC65" s="318"/>
      <c r="AD65" s="137"/>
      <c r="AE65" s="137"/>
      <c r="AF65" s="137"/>
      <c r="AG65" s="137"/>
      <c r="AH65" s="137"/>
      <c r="AI65" s="137"/>
      <c r="AJ65" s="137"/>
      <c r="AK65" s="137"/>
      <c r="AL65" s="137"/>
      <c r="AM65" s="137"/>
      <c r="AN65" s="179"/>
      <c r="AO65" s="177"/>
    </row>
    <row r="66" spans="1:41" ht="9" customHeight="1">
      <c r="C66" s="319"/>
      <c r="D66" s="231"/>
      <c r="E66" s="231"/>
      <c r="F66" s="320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310"/>
      <c r="AC66" s="318"/>
      <c r="AD66" s="285"/>
      <c r="AE66" s="137"/>
      <c r="AF66" s="137"/>
      <c r="AG66" s="137"/>
      <c r="AH66" s="137"/>
      <c r="AI66" s="137"/>
      <c r="AJ66" s="137"/>
      <c r="AK66" s="137"/>
      <c r="AL66" s="137"/>
      <c r="AM66" s="137"/>
      <c r="AN66" s="179"/>
      <c r="AO66" s="177"/>
    </row>
    <row r="67" spans="1:41" ht="15" customHeight="1">
      <c r="C67" s="314"/>
      <c r="D67" s="690" t="s">
        <v>56</v>
      </c>
      <c r="E67" s="690"/>
      <c r="F67" s="697">
        <v>38220</v>
      </c>
      <c r="G67" s="659">
        <v>1579</v>
      </c>
      <c r="H67" s="669"/>
      <c r="I67" s="669">
        <v>1333</v>
      </c>
      <c r="J67" s="669"/>
      <c r="K67" s="669">
        <v>246</v>
      </c>
      <c r="L67" s="669"/>
      <c r="M67" s="659">
        <v>11</v>
      </c>
      <c r="N67" s="669"/>
      <c r="O67" s="659">
        <v>0</v>
      </c>
      <c r="P67" s="669"/>
      <c r="Q67" s="659">
        <v>1316</v>
      </c>
      <c r="R67" s="669"/>
      <c r="S67" s="659">
        <v>246</v>
      </c>
      <c r="T67" s="669"/>
      <c r="U67" s="659">
        <v>6</v>
      </c>
      <c r="V67" s="669"/>
      <c r="W67" s="669">
        <v>0</v>
      </c>
      <c r="X67" s="669"/>
      <c r="Y67" s="669">
        <v>49309.978000000003</v>
      </c>
      <c r="Z67" s="669"/>
      <c r="AA67" s="669">
        <v>14358.249</v>
      </c>
      <c r="AB67" s="310"/>
      <c r="AC67" s="318"/>
      <c r="AD67" s="643"/>
      <c r="AE67" s="643"/>
      <c r="AF67" s="643"/>
      <c r="AG67" s="321"/>
      <c r="AH67" s="321"/>
      <c r="AI67" s="321"/>
      <c r="AJ67" s="321"/>
      <c r="AK67" s="321"/>
      <c r="AL67" s="321"/>
    </row>
    <row r="68" spans="1:41" ht="15" customHeight="1">
      <c r="C68" s="315"/>
      <c r="D68" s="688" t="s">
        <v>57</v>
      </c>
      <c r="E68" s="688"/>
      <c r="F68" s="697"/>
      <c r="G68" s="659"/>
      <c r="H68" s="669"/>
      <c r="I68" s="669"/>
      <c r="J68" s="669"/>
      <c r="K68" s="669"/>
      <c r="L68" s="669"/>
      <c r="M68" s="659"/>
      <c r="N68" s="669"/>
      <c r="O68" s="659"/>
      <c r="P68" s="669"/>
      <c r="Q68" s="659"/>
      <c r="R68" s="669"/>
      <c r="S68" s="659"/>
      <c r="T68" s="669"/>
      <c r="U68" s="659"/>
      <c r="V68" s="669"/>
      <c r="W68" s="669"/>
      <c r="X68" s="669"/>
      <c r="Y68" s="669"/>
      <c r="Z68" s="669"/>
      <c r="AA68" s="669"/>
      <c r="AB68" s="310"/>
      <c r="AC68" s="318"/>
      <c r="AD68" s="643"/>
      <c r="AE68" s="643"/>
      <c r="AF68" s="643"/>
      <c r="AG68" s="321"/>
      <c r="AH68" s="321"/>
      <c r="AI68" s="321"/>
      <c r="AJ68" s="321"/>
      <c r="AK68" s="321"/>
      <c r="AL68" s="321"/>
    </row>
    <row r="69" spans="1:41" ht="16.5" customHeight="1">
      <c r="C69" s="319"/>
      <c r="D69" s="315"/>
      <c r="E69" s="315"/>
      <c r="F69" s="320"/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310"/>
      <c r="AC69" s="318"/>
      <c r="AD69" s="81"/>
      <c r="AE69" s="81"/>
      <c r="AF69" s="81"/>
      <c r="AG69" s="321"/>
      <c r="AH69" s="321"/>
      <c r="AI69" s="321"/>
      <c r="AJ69" s="321"/>
      <c r="AK69" s="321"/>
      <c r="AL69" s="321"/>
    </row>
    <row r="70" spans="1:41" ht="14.25" customHeight="1">
      <c r="C70" s="335" t="s">
        <v>10</v>
      </c>
      <c r="D70" s="239"/>
      <c r="E70" s="220"/>
      <c r="F70" s="581">
        <v>383</v>
      </c>
      <c r="G70" s="670">
        <v>5928</v>
      </c>
      <c r="H70" s="592"/>
      <c r="I70" s="670">
        <v>5135</v>
      </c>
      <c r="J70" s="592"/>
      <c r="K70" s="670">
        <v>793</v>
      </c>
      <c r="L70" s="592"/>
      <c r="M70" s="670">
        <v>18</v>
      </c>
      <c r="N70" s="592"/>
      <c r="O70" s="670">
        <v>2</v>
      </c>
      <c r="P70" s="592"/>
      <c r="Q70" s="670">
        <v>5089</v>
      </c>
      <c r="R70" s="592"/>
      <c r="S70" s="670">
        <v>787</v>
      </c>
      <c r="T70" s="592"/>
      <c r="U70" s="670">
        <v>28</v>
      </c>
      <c r="V70" s="592"/>
      <c r="W70" s="670">
        <v>4</v>
      </c>
      <c r="X70" s="592"/>
      <c r="Y70" s="670">
        <v>124145.22100000002</v>
      </c>
      <c r="Z70" s="592"/>
      <c r="AA70" s="670">
        <v>23588.905999999999</v>
      </c>
      <c r="AB70" s="310"/>
      <c r="AC70" s="318"/>
      <c r="AD70" s="669"/>
      <c r="AE70" s="669"/>
      <c r="AF70" s="669"/>
      <c r="AG70" s="321"/>
      <c r="AH70" s="321"/>
      <c r="AI70" s="321"/>
      <c r="AJ70" s="321"/>
      <c r="AK70" s="321"/>
      <c r="AL70" s="321"/>
    </row>
    <row r="71" spans="1:41" ht="17.25" customHeight="1">
      <c r="C71" s="355" t="s">
        <v>11</v>
      </c>
      <c r="D71" s="220"/>
      <c r="E71" s="6"/>
      <c r="G71" s="670"/>
      <c r="H71" s="592"/>
      <c r="I71" s="670"/>
      <c r="J71" s="592"/>
      <c r="K71" s="670"/>
      <c r="L71" s="592"/>
      <c r="M71" s="670"/>
      <c r="N71" s="592"/>
      <c r="O71" s="670"/>
      <c r="P71" s="592"/>
      <c r="Q71" s="670"/>
      <c r="R71" s="592"/>
      <c r="S71" s="670"/>
      <c r="T71" s="592"/>
      <c r="U71" s="670"/>
      <c r="V71" s="592"/>
      <c r="W71" s="670"/>
      <c r="X71" s="592"/>
      <c r="Y71" s="670"/>
      <c r="Z71" s="592"/>
      <c r="AA71" s="670"/>
      <c r="AB71" s="310"/>
      <c r="AC71" s="287"/>
      <c r="AD71" s="669"/>
      <c r="AE71" s="669"/>
      <c r="AF71" s="669"/>
    </row>
    <row r="72" spans="1:41" s="105" customFormat="1" ht="33" customHeight="1">
      <c r="C72" s="618" t="s">
        <v>12</v>
      </c>
      <c r="D72" s="618"/>
      <c r="E72" s="618"/>
      <c r="G72" s="670"/>
      <c r="H72" s="589"/>
      <c r="I72" s="670"/>
      <c r="J72" s="589"/>
      <c r="K72" s="670"/>
      <c r="L72" s="589"/>
      <c r="M72" s="670"/>
      <c r="N72" s="589"/>
      <c r="O72" s="670"/>
      <c r="P72" s="589"/>
      <c r="Q72" s="670"/>
      <c r="R72" s="589"/>
      <c r="S72" s="670"/>
      <c r="T72" s="589"/>
      <c r="U72" s="670"/>
      <c r="V72" s="589"/>
      <c r="W72" s="670"/>
      <c r="X72" s="589"/>
      <c r="Y72" s="670"/>
      <c r="Z72" s="589"/>
      <c r="AA72" s="670"/>
      <c r="AC72" s="177"/>
      <c r="AD72" s="177"/>
      <c r="AE72" s="177"/>
      <c r="AF72" s="177"/>
      <c r="AG72" s="177"/>
      <c r="AH72" s="177"/>
      <c r="AI72" s="177"/>
    </row>
    <row r="73" spans="1:41" s="105" customFormat="1" ht="24.75" customHeight="1">
      <c r="C73" s="700" t="s">
        <v>13</v>
      </c>
      <c r="D73" s="700"/>
      <c r="E73" s="700"/>
      <c r="F73" s="586">
        <v>390</v>
      </c>
      <c r="G73" s="670"/>
      <c r="H73" s="592"/>
      <c r="I73" s="670"/>
      <c r="J73" s="592"/>
      <c r="K73" s="670"/>
      <c r="L73" s="592"/>
      <c r="M73" s="670"/>
      <c r="N73" s="592"/>
      <c r="O73" s="670"/>
      <c r="P73" s="592"/>
      <c r="Q73" s="670"/>
      <c r="R73" s="592"/>
      <c r="S73" s="670"/>
      <c r="T73" s="592"/>
      <c r="U73" s="670"/>
      <c r="V73" s="592"/>
      <c r="W73" s="670"/>
      <c r="X73" s="592"/>
      <c r="Y73" s="670"/>
      <c r="Z73" s="592"/>
      <c r="AA73" s="670"/>
      <c r="AC73" s="177"/>
      <c r="AD73" s="177"/>
      <c r="AE73" s="177"/>
      <c r="AF73" s="177"/>
      <c r="AG73" s="177"/>
      <c r="AH73" s="177"/>
      <c r="AI73" s="177"/>
    </row>
    <row r="74" spans="1:41" ht="11.1" customHeight="1">
      <c r="C74" s="189"/>
      <c r="D74" s="200"/>
      <c r="E74" s="200"/>
      <c r="F74" s="31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D74" s="81"/>
      <c r="AE74" s="81"/>
      <c r="AF74" s="81"/>
    </row>
    <row r="75" spans="1:41" ht="5.25" customHeight="1" thickBot="1">
      <c r="C75" s="107"/>
      <c r="D75" s="330"/>
      <c r="E75" s="330"/>
      <c r="F75" s="331"/>
      <c r="G75" s="303"/>
      <c r="H75" s="223"/>
      <c r="I75" s="332"/>
      <c r="J75" s="332"/>
      <c r="K75" s="332"/>
      <c r="L75" s="24"/>
      <c r="M75" s="99"/>
      <c r="N75" s="99"/>
      <c r="O75" s="99"/>
      <c r="P75" s="24"/>
      <c r="Q75" s="99"/>
      <c r="R75" s="99"/>
      <c r="S75" s="99"/>
      <c r="T75" s="333"/>
      <c r="U75" s="332"/>
      <c r="V75" s="332"/>
      <c r="W75" s="332"/>
      <c r="X75" s="333"/>
      <c r="Y75" s="332"/>
      <c r="Z75" s="332"/>
      <c r="AA75" s="332"/>
      <c r="AB75" s="310"/>
    </row>
    <row r="76" spans="1:41" ht="12" customHeight="1">
      <c r="AB76" s="310"/>
    </row>
    <row r="77" spans="1:41" ht="12" customHeight="1">
      <c r="C77" s="671" t="s">
        <v>331</v>
      </c>
      <c r="D77" s="671"/>
      <c r="E77" s="671"/>
      <c r="F77" s="671"/>
      <c r="G77" s="671"/>
      <c r="H77" s="671"/>
      <c r="I77" s="671"/>
      <c r="J77" s="671"/>
      <c r="K77" s="671"/>
      <c r="L77" s="671"/>
      <c r="M77" s="671"/>
      <c r="N77" s="671"/>
      <c r="O77" s="671"/>
      <c r="P77" s="671"/>
      <c r="Q77" s="671"/>
      <c r="R77" s="671"/>
      <c r="S77" s="671"/>
      <c r="T77" s="671"/>
      <c r="U77" s="671"/>
      <c r="V77" s="671"/>
      <c r="W77" s="671"/>
      <c r="X77" s="671"/>
      <c r="Y77" s="671"/>
      <c r="Z77" s="671"/>
      <c r="AA77" s="671"/>
      <c r="AB77" s="310"/>
    </row>
    <row r="78" spans="1:41" ht="14.25" customHeight="1">
      <c r="C78" s="672" t="s">
        <v>333</v>
      </c>
      <c r="D78" s="672"/>
      <c r="E78" s="672"/>
      <c r="F78" s="672"/>
      <c r="G78" s="672"/>
      <c r="H78" s="672"/>
      <c r="I78" s="672"/>
      <c r="J78" s="672"/>
      <c r="K78" s="672"/>
      <c r="L78" s="672"/>
      <c r="M78" s="672"/>
      <c r="N78" s="672"/>
      <c r="O78" s="672"/>
      <c r="P78" s="672"/>
      <c r="Q78" s="672"/>
      <c r="R78" s="672"/>
      <c r="S78" s="672"/>
      <c r="T78" s="672"/>
      <c r="U78" s="672"/>
      <c r="V78" s="672"/>
      <c r="W78" s="672"/>
      <c r="X78" s="672"/>
      <c r="Y78" s="672"/>
      <c r="Z78" s="672"/>
      <c r="AA78" s="672"/>
      <c r="AB78" s="310"/>
    </row>
    <row r="79" spans="1:41" ht="9.75" customHeight="1" thickBot="1">
      <c r="A79" s="334"/>
      <c r="B79" s="334"/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7"/>
      <c r="P79" s="107"/>
      <c r="Q79" s="107"/>
      <c r="R79" s="107"/>
      <c r="S79" s="107"/>
      <c r="T79" s="107"/>
      <c r="U79" s="107"/>
      <c r="V79" s="107"/>
      <c r="W79" s="107"/>
      <c r="X79" s="107"/>
      <c r="Y79" s="107"/>
      <c r="Z79" s="107"/>
      <c r="AA79" s="107"/>
      <c r="AB79" s="310"/>
    </row>
    <row r="80" spans="1:41" ht="11.25" customHeight="1">
      <c r="C80" s="529"/>
      <c r="D80" s="529"/>
      <c r="E80" s="529"/>
      <c r="F80" s="529"/>
      <c r="G80" s="529"/>
      <c r="H80" s="529"/>
      <c r="I80" s="529"/>
      <c r="J80" s="529"/>
      <c r="K80" s="529"/>
      <c r="L80" s="529"/>
      <c r="M80" s="529"/>
      <c r="N80" s="529"/>
      <c r="O80" s="529"/>
      <c r="P80" s="529"/>
      <c r="Q80" s="529"/>
      <c r="R80" s="529"/>
      <c r="S80" s="529"/>
      <c r="T80" s="529"/>
      <c r="U80" s="529"/>
      <c r="V80" s="529"/>
      <c r="W80" s="529"/>
      <c r="X80" s="529"/>
      <c r="Y80" s="529"/>
      <c r="Z80" s="529"/>
      <c r="AA80" s="529"/>
    </row>
    <row r="81" spans="1:41" ht="113.25" customHeight="1">
      <c r="C81" s="622" t="s">
        <v>175</v>
      </c>
      <c r="D81" s="622"/>
      <c r="E81" s="622"/>
      <c r="F81" s="656" t="s">
        <v>176</v>
      </c>
      <c r="G81" s="516" t="s">
        <v>177</v>
      </c>
      <c r="H81" s="527"/>
      <c r="I81" s="673" t="s">
        <v>178</v>
      </c>
      <c r="J81" s="673"/>
      <c r="K81" s="673"/>
      <c r="L81" s="535"/>
      <c r="M81" s="673" t="s">
        <v>179</v>
      </c>
      <c r="N81" s="673"/>
      <c r="O81" s="673"/>
      <c r="P81" s="535"/>
      <c r="Q81" s="656"/>
      <c r="R81" s="656"/>
      <c r="S81" s="656"/>
      <c r="T81" s="535"/>
      <c r="U81" s="673"/>
      <c r="V81" s="673"/>
      <c r="W81" s="673"/>
      <c r="X81" s="535"/>
      <c r="Y81" s="673"/>
      <c r="Z81" s="673"/>
      <c r="AA81" s="673"/>
    </row>
    <row r="82" spans="1:41" ht="2.25" customHeight="1" thickBot="1">
      <c r="C82" s="529"/>
      <c r="D82" s="533"/>
      <c r="E82" s="533"/>
      <c r="F82" s="656"/>
      <c r="G82" s="516"/>
      <c r="H82" s="527"/>
      <c r="I82" s="545"/>
      <c r="J82" s="546"/>
      <c r="K82" s="545"/>
      <c r="L82" s="535"/>
      <c r="M82" s="545"/>
      <c r="N82" s="546"/>
      <c r="O82" s="545"/>
      <c r="P82" s="535"/>
      <c r="Q82" s="656"/>
      <c r="R82" s="656"/>
      <c r="S82" s="656"/>
      <c r="T82" s="535"/>
      <c r="U82" s="545"/>
      <c r="V82" s="546"/>
      <c r="W82" s="545"/>
      <c r="X82" s="535"/>
      <c r="Y82" s="542"/>
      <c r="Z82" s="535"/>
      <c r="AA82" s="542"/>
    </row>
    <row r="83" spans="1:41" ht="12" customHeight="1">
      <c r="C83" s="529"/>
      <c r="D83" s="533"/>
      <c r="E83" s="533"/>
      <c r="F83" s="656"/>
      <c r="G83" s="516"/>
      <c r="H83" s="527"/>
      <c r="I83" s="673" t="s">
        <v>180</v>
      </c>
      <c r="J83" s="535"/>
      <c r="K83" s="673" t="s">
        <v>181</v>
      </c>
      <c r="L83" s="535"/>
      <c r="M83" s="673" t="s">
        <v>180</v>
      </c>
      <c r="N83" s="535"/>
      <c r="O83" s="673" t="s">
        <v>181</v>
      </c>
      <c r="P83" s="535"/>
      <c r="Q83" s="675" t="s">
        <v>180</v>
      </c>
      <c r="R83" s="535"/>
      <c r="S83" s="675" t="s">
        <v>181</v>
      </c>
      <c r="T83" s="535"/>
      <c r="U83" s="673" t="s">
        <v>180</v>
      </c>
      <c r="V83" s="535"/>
      <c r="W83" s="673" t="s">
        <v>181</v>
      </c>
      <c r="X83" s="535"/>
      <c r="Y83" s="673" t="s">
        <v>180</v>
      </c>
      <c r="Z83" s="535"/>
      <c r="AA83" s="673" t="s">
        <v>181</v>
      </c>
    </row>
    <row r="84" spans="1:41" ht="12" customHeight="1">
      <c r="C84" s="529"/>
      <c r="D84" s="533"/>
      <c r="E84" s="533"/>
      <c r="F84" s="656"/>
      <c r="G84" s="516"/>
      <c r="H84" s="527"/>
      <c r="I84" s="674"/>
      <c r="J84" s="535"/>
      <c r="K84" s="674"/>
      <c r="L84" s="535"/>
      <c r="M84" s="674"/>
      <c r="N84" s="535"/>
      <c r="O84" s="674"/>
      <c r="P84" s="535"/>
      <c r="Q84" s="676"/>
      <c r="R84" s="535"/>
      <c r="S84" s="676"/>
      <c r="T84" s="535"/>
      <c r="U84" s="674"/>
      <c r="V84" s="535"/>
      <c r="W84" s="674"/>
      <c r="X84" s="535"/>
      <c r="Y84" s="674"/>
      <c r="Z84" s="535"/>
      <c r="AA84" s="674"/>
    </row>
    <row r="85" spans="1:41" ht="18.75" customHeight="1">
      <c r="C85" s="529"/>
      <c r="D85" s="533"/>
      <c r="E85" s="533"/>
      <c r="F85" s="533"/>
      <c r="G85" s="516"/>
      <c r="H85" s="527"/>
      <c r="I85" s="535"/>
      <c r="J85" s="535"/>
      <c r="K85" s="535"/>
      <c r="L85" s="535"/>
      <c r="M85" s="546"/>
      <c r="N85" s="546"/>
      <c r="O85" s="546"/>
      <c r="P85" s="535"/>
      <c r="Q85" s="546"/>
      <c r="R85" s="546"/>
      <c r="S85" s="546"/>
      <c r="T85" s="535"/>
      <c r="U85" s="546"/>
      <c r="V85" s="546"/>
      <c r="W85" s="546"/>
      <c r="X85" s="535"/>
      <c r="Y85" s="547" t="s">
        <v>182</v>
      </c>
      <c r="Z85" s="546"/>
      <c r="AA85" s="547" t="s">
        <v>182</v>
      </c>
      <c r="AD85" s="285"/>
      <c r="AE85" s="137"/>
      <c r="AF85" s="137"/>
      <c r="AG85" s="137"/>
      <c r="AH85" s="137"/>
      <c r="AI85" s="137"/>
      <c r="AJ85" s="137"/>
      <c r="AK85" s="137"/>
      <c r="AL85" s="137"/>
      <c r="AM85" s="137"/>
      <c r="AN85" s="179"/>
      <c r="AO85" s="177"/>
    </row>
    <row r="86" spans="1:41" ht="13.5" thickBot="1">
      <c r="C86" s="544"/>
      <c r="D86" s="522"/>
      <c r="E86" s="522"/>
      <c r="F86" s="522"/>
      <c r="G86" s="542"/>
      <c r="H86" s="548"/>
      <c r="I86" s="542"/>
      <c r="J86" s="542"/>
      <c r="K86" s="542"/>
      <c r="L86" s="542"/>
      <c r="M86" s="542"/>
      <c r="N86" s="542"/>
      <c r="O86" s="542"/>
      <c r="P86" s="542"/>
      <c r="Q86" s="542"/>
      <c r="R86" s="542"/>
      <c r="S86" s="542"/>
      <c r="T86" s="542"/>
      <c r="U86" s="542"/>
      <c r="V86" s="542"/>
      <c r="W86" s="542"/>
      <c r="X86" s="542"/>
      <c r="Y86" s="542"/>
      <c r="Z86" s="542"/>
      <c r="AA86" s="542"/>
    </row>
    <row r="87" spans="1:41">
      <c r="C87" s="105"/>
      <c r="D87" s="195"/>
      <c r="E87" s="195"/>
      <c r="F87" s="195"/>
      <c r="G87" s="123"/>
      <c r="H87" s="286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</row>
    <row r="88" spans="1:41" ht="14.25" customHeight="1">
      <c r="C88" s="189"/>
      <c r="D88" s="698" t="s">
        <v>191</v>
      </c>
      <c r="E88" s="698"/>
      <c r="F88" s="625">
        <v>38301</v>
      </c>
      <c r="G88" s="659">
        <v>2493</v>
      </c>
      <c r="H88" s="669"/>
      <c r="I88" s="669">
        <v>2345</v>
      </c>
      <c r="J88" s="669"/>
      <c r="K88" s="669">
        <v>148</v>
      </c>
      <c r="L88" s="669"/>
      <c r="M88" s="669">
        <v>5</v>
      </c>
      <c r="N88" s="669"/>
      <c r="O88" s="668">
        <v>1</v>
      </c>
      <c r="P88" s="669"/>
      <c r="Q88" s="669">
        <v>2330</v>
      </c>
      <c r="R88" s="669"/>
      <c r="S88" s="669">
        <v>145</v>
      </c>
      <c r="T88" s="669"/>
      <c r="U88" s="669">
        <v>10</v>
      </c>
      <c r="V88" s="669"/>
      <c r="W88" s="669">
        <v>2</v>
      </c>
      <c r="X88" s="669"/>
      <c r="Y88" s="669">
        <v>61591.998</v>
      </c>
      <c r="Z88" s="669"/>
      <c r="AA88" s="669">
        <v>6127.1660000000002</v>
      </c>
      <c r="AB88" s="293"/>
      <c r="AD88" s="659"/>
      <c r="AE88" s="669"/>
      <c r="AF88" s="659"/>
    </row>
    <row r="89" spans="1:41" ht="12" customHeight="1">
      <c r="C89" s="189"/>
      <c r="D89" s="699" t="s">
        <v>59</v>
      </c>
      <c r="E89" s="699"/>
      <c r="F89" s="625"/>
      <c r="G89" s="659"/>
      <c r="H89" s="669"/>
      <c r="I89" s="669"/>
      <c r="J89" s="669"/>
      <c r="K89" s="669"/>
      <c r="L89" s="669"/>
      <c r="M89" s="669"/>
      <c r="N89" s="669"/>
      <c r="O89" s="668"/>
      <c r="P89" s="669"/>
      <c r="Q89" s="669"/>
      <c r="R89" s="669"/>
      <c r="S89" s="669"/>
      <c r="T89" s="669"/>
      <c r="U89" s="669"/>
      <c r="V89" s="669"/>
      <c r="W89" s="669"/>
      <c r="X89" s="669"/>
      <c r="Y89" s="669"/>
      <c r="Z89" s="669"/>
      <c r="AA89" s="669"/>
      <c r="AB89" s="310"/>
      <c r="AD89" s="659"/>
      <c r="AE89" s="669"/>
      <c r="AF89" s="659"/>
    </row>
    <row r="90" spans="1:41" ht="17.25" customHeight="1">
      <c r="C90" s="105"/>
      <c r="D90" s="30"/>
      <c r="E90" s="30"/>
      <c r="F90" s="309"/>
      <c r="G90" s="323"/>
      <c r="H90" s="324"/>
      <c r="I90" s="325"/>
      <c r="J90" s="325"/>
      <c r="K90" s="325"/>
      <c r="L90" s="111"/>
      <c r="M90" s="111"/>
      <c r="N90" s="111"/>
      <c r="O90" s="111"/>
      <c r="P90" s="111"/>
      <c r="Q90" s="326"/>
      <c r="R90" s="326"/>
      <c r="S90" s="326"/>
      <c r="T90" s="327"/>
      <c r="U90" s="328"/>
      <c r="V90" s="328"/>
      <c r="W90" s="328"/>
      <c r="X90" s="327"/>
      <c r="Y90" s="329"/>
      <c r="Z90" s="329"/>
      <c r="AA90" s="329"/>
      <c r="AB90" s="310"/>
    </row>
    <row r="91" spans="1:41" ht="39" customHeight="1">
      <c r="C91" s="189"/>
      <c r="D91" s="618" t="s">
        <v>60</v>
      </c>
      <c r="E91" s="618"/>
      <c r="F91" s="625">
        <v>38302</v>
      </c>
      <c r="G91" s="659">
        <v>1127</v>
      </c>
      <c r="H91" s="669"/>
      <c r="I91" s="669">
        <v>931</v>
      </c>
      <c r="J91" s="669"/>
      <c r="K91" s="669">
        <v>196</v>
      </c>
      <c r="L91" s="669"/>
      <c r="M91" s="669">
        <v>2</v>
      </c>
      <c r="N91" s="669"/>
      <c r="O91" s="669">
        <v>0</v>
      </c>
      <c r="P91" s="669"/>
      <c r="Q91" s="669">
        <v>929</v>
      </c>
      <c r="R91" s="669"/>
      <c r="S91" s="669">
        <v>196</v>
      </c>
      <c r="T91" s="669"/>
      <c r="U91" s="669">
        <v>0</v>
      </c>
      <c r="V91" s="669"/>
      <c r="W91" s="669">
        <v>0</v>
      </c>
      <c r="X91" s="669"/>
      <c r="Y91" s="669">
        <v>21958.042000000001</v>
      </c>
      <c r="Z91" s="669"/>
      <c r="AA91" s="669">
        <v>5348.808</v>
      </c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79"/>
      <c r="AO91" s="177"/>
    </row>
    <row r="92" spans="1:41" ht="41.25" customHeight="1">
      <c r="A92" s="105"/>
      <c r="B92" s="105"/>
      <c r="C92" s="189"/>
      <c r="D92" s="621" t="s">
        <v>61</v>
      </c>
      <c r="E92" s="621"/>
      <c r="F92" s="625"/>
      <c r="G92" s="659"/>
      <c r="H92" s="669"/>
      <c r="I92" s="669"/>
      <c r="J92" s="669"/>
      <c r="K92" s="669"/>
      <c r="L92" s="669"/>
      <c r="M92" s="669"/>
      <c r="N92" s="669"/>
      <c r="O92" s="669"/>
      <c r="P92" s="669"/>
      <c r="Q92" s="669"/>
      <c r="R92" s="669"/>
      <c r="S92" s="669"/>
      <c r="T92" s="669"/>
      <c r="U92" s="669"/>
      <c r="V92" s="669"/>
      <c r="W92" s="669"/>
      <c r="X92" s="669"/>
      <c r="Y92" s="669"/>
      <c r="Z92" s="669"/>
      <c r="AA92" s="669"/>
      <c r="AD92" s="137"/>
      <c r="AE92" s="137"/>
      <c r="AF92" s="137"/>
      <c r="AG92" s="137"/>
      <c r="AH92" s="137"/>
      <c r="AI92" s="137"/>
      <c r="AJ92" s="137"/>
      <c r="AK92" s="137"/>
      <c r="AL92" s="137"/>
      <c r="AM92" s="137"/>
      <c r="AN92" s="179"/>
      <c r="AO92" s="177"/>
    </row>
    <row r="93" spans="1:41" ht="18.75" customHeight="1">
      <c r="A93" s="105"/>
      <c r="B93" s="105"/>
      <c r="C93" s="189"/>
      <c r="D93" s="335"/>
      <c r="E93" s="231"/>
      <c r="F93" s="320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D93" s="285"/>
      <c r="AE93" s="137"/>
      <c r="AF93" s="137"/>
      <c r="AG93" s="137"/>
      <c r="AH93" s="137"/>
      <c r="AI93" s="137"/>
      <c r="AJ93" s="137"/>
      <c r="AK93" s="137"/>
      <c r="AL93" s="137"/>
      <c r="AM93" s="137"/>
      <c r="AN93" s="179"/>
      <c r="AO93" s="177"/>
    </row>
    <row r="94" spans="1:41" ht="46.5" customHeight="1">
      <c r="A94" s="105"/>
      <c r="B94" s="105"/>
      <c r="C94" s="205"/>
      <c r="D94" s="677" t="s">
        <v>62</v>
      </c>
      <c r="E94" s="677"/>
      <c r="F94" s="693">
        <v>38303</v>
      </c>
      <c r="G94" s="659">
        <v>225</v>
      </c>
      <c r="H94" s="669"/>
      <c r="I94" s="669">
        <v>200</v>
      </c>
      <c r="J94" s="669"/>
      <c r="K94" s="669">
        <v>25</v>
      </c>
      <c r="L94" s="669"/>
      <c r="M94" s="659">
        <v>7</v>
      </c>
      <c r="N94" s="669"/>
      <c r="O94" s="689">
        <v>1</v>
      </c>
      <c r="P94" s="669"/>
      <c r="Q94" s="659">
        <v>192</v>
      </c>
      <c r="R94" s="669"/>
      <c r="S94" s="659">
        <v>23</v>
      </c>
      <c r="T94" s="669"/>
      <c r="U94" s="659">
        <v>1</v>
      </c>
      <c r="V94" s="669"/>
      <c r="W94" s="669">
        <v>1</v>
      </c>
      <c r="X94" s="669"/>
      <c r="Y94" s="669">
        <v>4281.2920000000004</v>
      </c>
      <c r="Z94" s="669"/>
      <c r="AA94" s="669">
        <v>593.22400000000005</v>
      </c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79"/>
      <c r="AO94" s="177"/>
    </row>
    <row r="95" spans="1:41" ht="27.75" customHeight="1">
      <c r="A95" s="105"/>
      <c r="B95" s="105"/>
      <c r="C95" s="319"/>
      <c r="D95" s="688" t="s">
        <v>63</v>
      </c>
      <c r="E95" s="688"/>
      <c r="F95" s="693"/>
      <c r="G95" s="659"/>
      <c r="H95" s="669"/>
      <c r="I95" s="669"/>
      <c r="J95" s="669"/>
      <c r="K95" s="669"/>
      <c r="L95" s="669"/>
      <c r="M95" s="659"/>
      <c r="N95" s="669"/>
      <c r="O95" s="689"/>
      <c r="P95" s="669"/>
      <c r="Q95" s="659"/>
      <c r="R95" s="669"/>
      <c r="S95" s="659"/>
      <c r="T95" s="669"/>
      <c r="U95" s="659"/>
      <c r="V95" s="669"/>
      <c r="W95" s="669"/>
      <c r="X95" s="669"/>
      <c r="Y95" s="669"/>
      <c r="Z95" s="669"/>
      <c r="AA95" s="669"/>
      <c r="AD95" s="285"/>
      <c r="AE95" s="137"/>
      <c r="AF95" s="137"/>
      <c r="AG95" s="137"/>
      <c r="AH95" s="137"/>
      <c r="AI95" s="137"/>
      <c r="AJ95" s="137"/>
      <c r="AK95" s="137"/>
      <c r="AL95" s="137"/>
      <c r="AM95" s="137"/>
      <c r="AN95" s="179"/>
      <c r="AO95" s="177"/>
    </row>
    <row r="96" spans="1:41" ht="23.25" customHeight="1">
      <c r="A96" s="105"/>
      <c r="B96" s="105"/>
      <c r="C96" s="319"/>
      <c r="D96" s="314"/>
      <c r="E96" s="314"/>
      <c r="F96" s="336"/>
      <c r="G96" s="81"/>
      <c r="H96" s="81"/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</row>
    <row r="97" spans="3:35" ht="13.5" customHeight="1">
      <c r="C97" s="319"/>
      <c r="D97" s="335" t="s">
        <v>64</v>
      </c>
      <c r="E97" s="587"/>
      <c r="F97" s="369">
        <v>38309</v>
      </c>
      <c r="G97" s="659">
        <v>2083</v>
      </c>
      <c r="H97" s="600"/>
      <c r="I97" s="659">
        <v>1659</v>
      </c>
      <c r="J97" s="600"/>
      <c r="K97" s="659">
        <v>424</v>
      </c>
      <c r="L97" s="600"/>
      <c r="M97" s="659">
        <v>4</v>
      </c>
      <c r="N97" s="600"/>
      <c r="O97" s="659">
        <v>0</v>
      </c>
      <c r="P97" s="600"/>
      <c r="Q97" s="659">
        <v>1638</v>
      </c>
      <c r="R97" s="600"/>
      <c r="S97" s="659">
        <v>423</v>
      </c>
      <c r="T97" s="600"/>
      <c r="U97" s="659">
        <v>17</v>
      </c>
      <c r="V97" s="600"/>
      <c r="W97" s="659">
        <v>1</v>
      </c>
      <c r="X97" s="600"/>
      <c r="Y97" s="659">
        <v>36313.888999999996</v>
      </c>
      <c r="Z97" s="600"/>
      <c r="AA97" s="659">
        <v>11519.707999999999</v>
      </c>
    </row>
    <row r="98" spans="3:35" s="105" customFormat="1" ht="12" customHeight="1">
      <c r="C98" s="319"/>
      <c r="D98" s="231" t="s">
        <v>192</v>
      </c>
      <c r="E98" s="337"/>
      <c r="F98" s="582"/>
      <c r="G98" s="659"/>
      <c r="H98" s="600"/>
      <c r="I98" s="659"/>
      <c r="J98" s="600"/>
      <c r="K98" s="659"/>
      <c r="L98" s="600"/>
      <c r="M98" s="659"/>
      <c r="N98" s="600"/>
      <c r="O98" s="659"/>
      <c r="P98" s="600"/>
      <c r="Q98" s="659"/>
      <c r="R98" s="600"/>
      <c r="S98" s="659"/>
      <c r="T98" s="600"/>
      <c r="U98" s="659"/>
      <c r="V98" s="600"/>
      <c r="W98" s="659"/>
      <c r="X98" s="600"/>
      <c r="Y98" s="659"/>
      <c r="Z98" s="600"/>
      <c r="AA98" s="659"/>
      <c r="AC98" s="177"/>
      <c r="AD98" s="177"/>
      <c r="AE98" s="177"/>
      <c r="AF98" s="177"/>
      <c r="AG98" s="177"/>
      <c r="AH98" s="177"/>
      <c r="AI98" s="177"/>
    </row>
    <row r="99" spans="3:35" s="105" customFormat="1" ht="33" customHeight="1">
      <c r="C99" s="189"/>
      <c r="D99" s="618" t="s">
        <v>12</v>
      </c>
      <c r="E99" s="618"/>
      <c r="G99" s="659"/>
      <c r="H99" s="600"/>
      <c r="I99" s="659"/>
      <c r="J99" s="600"/>
      <c r="K99" s="659"/>
      <c r="L99" s="600"/>
      <c r="M99" s="659"/>
      <c r="N99" s="600"/>
      <c r="O99" s="659"/>
      <c r="P99" s="600"/>
      <c r="Q99" s="659"/>
      <c r="R99" s="600"/>
      <c r="S99" s="659"/>
      <c r="T99" s="600"/>
      <c r="U99" s="659"/>
      <c r="V99" s="600"/>
      <c r="W99" s="659"/>
      <c r="X99" s="600"/>
      <c r="Y99" s="659"/>
      <c r="Z99" s="600"/>
      <c r="AA99" s="659"/>
      <c r="AC99" s="177"/>
      <c r="AD99" s="177"/>
      <c r="AE99" s="177"/>
      <c r="AF99" s="177"/>
      <c r="AG99" s="177"/>
      <c r="AH99" s="177"/>
      <c r="AI99" s="177"/>
    </row>
    <row r="100" spans="3:35" s="105" customFormat="1" ht="24" customHeight="1">
      <c r="C100" s="189"/>
      <c r="D100" s="700" t="s">
        <v>13</v>
      </c>
      <c r="E100" s="700"/>
      <c r="F100" s="189">
        <v>39000</v>
      </c>
      <c r="G100" s="659"/>
      <c r="H100" s="600"/>
      <c r="I100" s="659"/>
      <c r="J100" s="600"/>
      <c r="K100" s="659"/>
      <c r="L100" s="600"/>
      <c r="M100" s="659"/>
      <c r="N100" s="600"/>
      <c r="O100" s="659"/>
      <c r="P100" s="600"/>
      <c r="Q100" s="659"/>
      <c r="R100" s="600"/>
      <c r="S100" s="659"/>
      <c r="T100" s="600"/>
      <c r="U100" s="659"/>
      <c r="V100" s="600"/>
      <c r="W100" s="659"/>
      <c r="X100" s="600"/>
      <c r="Y100" s="659"/>
      <c r="Z100" s="600"/>
      <c r="AA100" s="659"/>
      <c r="AC100" s="177"/>
      <c r="AD100" s="177"/>
      <c r="AE100" s="177"/>
      <c r="AF100" s="177"/>
      <c r="AG100" s="177"/>
      <c r="AH100" s="177"/>
      <c r="AI100" s="177"/>
    </row>
    <row r="101" spans="3:35" s="105" customFormat="1" ht="9.75" customHeight="1">
      <c r="C101" s="189"/>
      <c r="D101" s="200"/>
      <c r="E101" s="200"/>
      <c r="F101" s="338"/>
      <c r="G101" s="260"/>
      <c r="H101" s="260"/>
      <c r="I101" s="260"/>
      <c r="J101" s="260"/>
      <c r="K101" s="260"/>
      <c r="L101" s="260"/>
      <c r="M101" s="260"/>
      <c r="N101" s="260"/>
      <c r="O101" s="260"/>
      <c r="P101" s="260"/>
      <c r="Q101" s="260"/>
      <c r="R101" s="260"/>
      <c r="S101" s="260"/>
      <c r="T101" s="260"/>
      <c r="U101" s="260"/>
      <c r="V101" s="260"/>
      <c r="W101" s="260"/>
      <c r="X101" s="260"/>
      <c r="Y101" s="260"/>
      <c r="Z101" s="260"/>
      <c r="AA101" s="260"/>
      <c r="AC101" s="177"/>
      <c r="AD101" s="177"/>
      <c r="AE101" s="177"/>
      <c r="AF101" s="177"/>
      <c r="AG101" s="177"/>
      <c r="AH101" s="177"/>
      <c r="AI101" s="177"/>
    </row>
    <row r="102" spans="3:35" s="105" customFormat="1" ht="9.75" customHeight="1">
      <c r="C102" s="189"/>
      <c r="D102" s="200"/>
      <c r="E102" s="200"/>
      <c r="F102" s="338"/>
      <c r="G102" s="260"/>
      <c r="H102" s="260"/>
      <c r="I102" s="260"/>
      <c r="J102" s="260"/>
      <c r="K102" s="260"/>
      <c r="L102" s="260"/>
      <c r="M102" s="260"/>
      <c r="N102" s="260"/>
      <c r="O102" s="260"/>
      <c r="P102" s="260"/>
      <c r="Q102" s="260"/>
      <c r="R102" s="260"/>
      <c r="S102" s="260"/>
      <c r="T102" s="260"/>
      <c r="U102" s="260"/>
      <c r="V102" s="260"/>
      <c r="W102" s="260"/>
      <c r="X102" s="260"/>
      <c r="Y102" s="260"/>
      <c r="Z102" s="260"/>
      <c r="AA102" s="260"/>
      <c r="AC102" s="177"/>
      <c r="AD102" s="177"/>
      <c r="AE102" s="177"/>
      <c r="AF102" s="177"/>
      <c r="AG102" s="177"/>
      <c r="AH102" s="177"/>
      <c r="AI102" s="177"/>
    </row>
    <row r="103" spans="3:35" s="105" customFormat="1" ht="78.75" customHeight="1" thickBot="1">
      <c r="C103" s="107"/>
      <c r="D103" s="163"/>
      <c r="E103" s="163"/>
      <c r="F103" s="163"/>
      <c r="G103" s="303"/>
      <c r="H103" s="223"/>
      <c r="I103" s="304"/>
      <c r="J103" s="304"/>
      <c r="K103" s="304"/>
      <c r="L103" s="107"/>
      <c r="M103" s="107"/>
      <c r="N103" s="107"/>
      <c r="O103" s="107"/>
      <c r="P103" s="107"/>
      <c r="Q103" s="304"/>
      <c r="R103" s="304"/>
      <c r="S103" s="304"/>
      <c r="T103" s="304"/>
      <c r="U103" s="304"/>
      <c r="V103" s="304"/>
      <c r="W103" s="304"/>
      <c r="X103" s="304"/>
      <c r="Y103" s="304"/>
      <c r="Z103" s="304"/>
      <c r="AA103" s="304"/>
      <c r="AC103" s="177"/>
      <c r="AD103" s="177"/>
      <c r="AE103" s="177"/>
      <c r="AF103" s="177"/>
      <c r="AG103" s="177"/>
      <c r="AH103" s="177"/>
      <c r="AI103" s="177"/>
    </row>
    <row r="104" spans="3:35" s="105" customFormat="1">
      <c r="D104" s="110"/>
      <c r="E104" s="110"/>
      <c r="F104" s="110"/>
      <c r="G104" s="305"/>
      <c r="H104" s="165"/>
      <c r="I104" s="306"/>
      <c r="J104" s="306"/>
      <c r="K104" s="306"/>
      <c r="Q104" s="306"/>
      <c r="R104" s="306"/>
      <c r="S104" s="306"/>
      <c r="T104" s="306"/>
      <c r="U104" s="306"/>
      <c r="V104" s="306"/>
      <c r="W104" s="306"/>
      <c r="X104" s="306"/>
      <c r="Y104" s="306"/>
      <c r="Z104" s="306"/>
      <c r="AA104" s="306"/>
      <c r="AC104" s="177"/>
      <c r="AD104" s="177"/>
      <c r="AE104" s="177"/>
      <c r="AF104" s="177"/>
      <c r="AG104" s="177"/>
      <c r="AH104" s="177"/>
      <c r="AI104" s="177"/>
    </row>
  </sheetData>
  <mergeCells count="471">
    <mergeCell ref="O97:O100"/>
    <mergeCell ref="C72:E72"/>
    <mergeCell ref="C73:E73"/>
    <mergeCell ref="D99:E99"/>
    <mergeCell ref="D100:E100"/>
    <mergeCell ref="G70:G73"/>
    <mergeCell ref="G97:G100"/>
    <mergeCell ref="I97:I100"/>
    <mergeCell ref="K97:K100"/>
    <mergeCell ref="M97:M100"/>
    <mergeCell ref="D91:E91"/>
    <mergeCell ref="F91:F92"/>
    <mergeCell ref="G91:G92"/>
    <mergeCell ref="H91:H92"/>
    <mergeCell ref="I91:I92"/>
    <mergeCell ref="J91:J92"/>
    <mergeCell ref="K91:K92"/>
    <mergeCell ref="K83:K84"/>
    <mergeCell ref="M83:M84"/>
    <mergeCell ref="N88:N89"/>
    <mergeCell ref="O88:O89"/>
    <mergeCell ref="AA94:AA95"/>
    <mergeCell ref="P94:P95"/>
    <mergeCell ref="Q94:Q95"/>
    <mergeCell ref="R94:R95"/>
    <mergeCell ref="S94:S95"/>
    <mergeCell ref="T94:T95"/>
    <mergeCell ref="U94:U95"/>
    <mergeCell ref="D95:E95"/>
    <mergeCell ref="V94:V95"/>
    <mergeCell ref="W94:W95"/>
    <mergeCell ref="X94:X95"/>
    <mergeCell ref="J94:J95"/>
    <mergeCell ref="K94:K95"/>
    <mergeCell ref="L94:L95"/>
    <mergeCell ref="M94:M95"/>
    <mergeCell ref="N94:N95"/>
    <mergeCell ref="O94:O95"/>
    <mergeCell ref="X91:X92"/>
    <mergeCell ref="Y91:Y92"/>
    <mergeCell ref="Z91:Z92"/>
    <mergeCell ref="AA91:AA92"/>
    <mergeCell ref="D92:E92"/>
    <mergeCell ref="D94:E94"/>
    <mergeCell ref="F94:F95"/>
    <mergeCell ref="G94:G95"/>
    <mergeCell ref="H94:H95"/>
    <mergeCell ref="I94:I95"/>
    <mergeCell ref="R91:R92"/>
    <mergeCell ref="S91:S92"/>
    <mergeCell ref="T91:T92"/>
    <mergeCell ref="U91:U92"/>
    <mergeCell ref="V91:V92"/>
    <mergeCell ref="W91:W92"/>
    <mergeCell ref="L91:L92"/>
    <mergeCell ref="M91:M92"/>
    <mergeCell ref="N91:N92"/>
    <mergeCell ref="O91:O92"/>
    <mergeCell ref="P91:P92"/>
    <mergeCell ref="Q91:Q92"/>
    <mergeCell ref="Y94:Y95"/>
    <mergeCell ref="Z94:Z95"/>
    <mergeCell ref="P88:P89"/>
    <mergeCell ref="Q88:Q89"/>
    <mergeCell ref="R88:R89"/>
    <mergeCell ref="S88:S89"/>
    <mergeCell ref="C77:AA77"/>
    <mergeCell ref="C78:AA78"/>
    <mergeCell ref="C81:E81"/>
    <mergeCell ref="F81:F84"/>
    <mergeCell ref="I81:K81"/>
    <mergeCell ref="M81:O81"/>
    <mergeCell ref="Q81:S82"/>
    <mergeCell ref="U81:W81"/>
    <mergeCell ref="Y81:AA81"/>
    <mergeCell ref="I83:I84"/>
    <mergeCell ref="W83:W84"/>
    <mergeCell ref="Y83:Y84"/>
    <mergeCell ref="AA83:AA84"/>
    <mergeCell ref="O83:O84"/>
    <mergeCell ref="Q83:Q84"/>
    <mergeCell ref="S83:S84"/>
    <mergeCell ref="U83:U84"/>
    <mergeCell ref="AF70:AF71"/>
    <mergeCell ref="D88:E88"/>
    <mergeCell ref="F88:F89"/>
    <mergeCell ref="G88:G89"/>
    <mergeCell ref="H88:H89"/>
    <mergeCell ref="I88:I89"/>
    <mergeCell ref="J88:J89"/>
    <mergeCell ref="K88:K89"/>
    <mergeCell ref="L88:L89"/>
    <mergeCell ref="M88:M89"/>
    <mergeCell ref="AD70:AD71"/>
    <mergeCell ref="AE70:AE71"/>
    <mergeCell ref="Z88:Z89"/>
    <mergeCell ref="AA88:AA89"/>
    <mergeCell ref="AD88:AD89"/>
    <mergeCell ref="AE88:AE89"/>
    <mergeCell ref="AF88:AF89"/>
    <mergeCell ref="D89:E89"/>
    <mergeCell ref="T88:T89"/>
    <mergeCell ref="U88:U89"/>
    <mergeCell ref="V88:V89"/>
    <mergeCell ref="W88:W89"/>
    <mergeCell ref="X88:X89"/>
    <mergeCell ref="Y88:Y89"/>
    <mergeCell ref="AD67:AD68"/>
    <mergeCell ref="AE67:AE68"/>
    <mergeCell ref="AF67:AF68"/>
    <mergeCell ref="D68:E68"/>
    <mergeCell ref="V67:V68"/>
    <mergeCell ref="W67:W68"/>
    <mergeCell ref="X67:X68"/>
    <mergeCell ref="Y67:Y68"/>
    <mergeCell ref="Z67:Z68"/>
    <mergeCell ref="AA67:AA68"/>
    <mergeCell ref="P67:P68"/>
    <mergeCell ref="Q67:Q68"/>
    <mergeCell ref="R67:R68"/>
    <mergeCell ref="S67:S68"/>
    <mergeCell ref="J67:J68"/>
    <mergeCell ref="K67:K68"/>
    <mergeCell ref="L67:L68"/>
    <mergeCell ref="M67:M68"/>
    <mergeCell ref="N67:N68"/>
    <mergeCell ref="O67:O68"/>
    <mergeCell ref="T67:T68"/>
    <mergeCell ref="U67:U68"/>
    <mergeCell ref="D65:E65"/>
    <mergeCell ref="D67:E67"/>
    <mergeCell ref="F67:F68"/>
    <mergeCell ref="G67:G68"/>
    <mergeCell ref="H67:H68"/>
    <mergeCell ref="I67:I68"/>
    <mergeCell ref="J64:J65"/>
    <mergeCell ref="K64:K65"/>
    <mergeCell ref="L64:L65"/>
    <mergeCell ref="M64:M65"/>
    <mergeCell ref="N64:N65"/>
    <mergeCell ref="O64:O65"/>
    <mergeCell ref="Z64:Z65"/>
    <mergeCell ref="AA64:AA65"/>
    <mergeCell ref="P64:P65"/>
    <mergeCell ref="Q64:Q65"/>
    <mergeCell ref="R64:R65"/>
    <mergeCell ref="S64:S65"/>
    <mergeCell ref="T64:T65"/>
    <mergeCell ref="U64:U65"/>
    <mergeCell ref="Y61:Y62"/>
    <mergeCell ref="Z61:Z62"/>
    <mergeCell ref="AA61:AA62"/>
    <mergeCell ref="D64:E64"/>
    <mergeCell ref="F64:F65"/>
    <mergeCell ref="G64:G65"/>
    <mergeCell ref="H64:H65"/>
    <mergeCell ref="I64:I65"/>
    <mergeCell ref="Q61:Q62"/>
    <mergeCell ref="R61:R62"/>
    <mergeCell ref="S61:S62"/>
    <mergeCell ref="T61:T62"/>
    <mergeCell ref="U61:U62"/>
    <mergeCell ref="V61:V62"/>
    <mergeCell ref="K61:K62"/>
    <mergeCell ref="L61:L62"/>
    <mergeCell ref="M61:M62"/>
    <mergeCell ref="N61:N62"/>
    <mergeCell ref="O61:O62"/>
    <mergeCell ref="P61:P62"/>
    <mergeCell ref="V64:V65"/>
    <mergeCell ref="W64:W65"/>
    <mergeCell ref="X64:X65"/>
    <mergeCell ref="Y64:Y65"/>
    <mergeCell ref="W58:W59"/>
    <mergeCell ref="X58:X59"/>
    <mergeCell ref="Y58:Y59"/>
    <mergeCell ref="Z58:Z59"/>
    <mergeCell ref="AA58:AA59"/>
    <mergeCell ref="F61:F62"/>
    <mergeCell ref="G61:G62"/>
    <mergeCell ref="H61:H62"/>
    <mergeCell ref="I61:I62"/>
    <mergeCell ref="J61:J62"/>
    <mergeCell ref="Q58:Q59"/>
    <mergeCell ref="R58:R59"/>
    <mergeCell ref="S58:S59"/>
    <mergeCell ref="T58:T59"/>
    <mergeCell ref="U58:U59"/>
    <mergeCell ref="V58:V59"/>
    <mergeCell ref="K58:K59"/>
    <mergeCell ref="L58:L59"/>
    <mergeCell ref="M58:M59"/>
    <mergeCell ref="N58:N59"/>
    <mergeCell ref="O58:O59"/>
    <mergeCell ref="P58:P59"/>
    <mergeCell ref="W61:W62"/>
    <mergeCell ref="X61:X62"/>
    <mergeCell ref="J55:J56"/>
    <mergeCell ref="K55:K56"/>
    <mergeCell ref="L55:L56"/>
    <mergeCell ref="M55:M56"/>
    <mergeCell ref="N55:N56"/>
    <mergeCell ref="O55:O56"/>
    <mergeCell ref="Q55:Q56"/>
    <mergeCell ref="R55:R56"/>
    <mergeCell ref="S55:S56"/>
    <mergeCell ref="D56:E56"/>
    <mergeCell ref="F58:F59"/>
    <mergeCell ref="G58:G59"/>
    <mergeCell ref="H58:H59"/>
    <mergeCell ref="I58:I59"/>
    <mergeCell ref="J58:J59"/>
    <mergeCell ref="Z52:Z53"/>
    <mergeCell ref="AA52:AA53"/>
    <mergeCell ref="D53:E53"/>
    <mergeCell ref="D55:E55"/>
    <mergeCell ref="F55:F56"/>
    <mergeCell ref="G55:G56"/>
    <mergeCell ref="H55:H56"/>
    <mergeCell ref="I55:I56"/>
    <mergeCell ref="R52:R53"/>
    <mergeCell ref="S52:S53"/>
    <mergeCell ref="T52:T53"/>
    <mergeCell ref="U52:U53"/>
    <mergeCell ref="V52:V53"/>
    <mergeCell ref="W52:W53"/>
    <mergeCell ref="L52:L53"/>
    <mergeCell ref="M52:M53"/>
    <mergeCell ref="N52:N53"/>
    <mergeCell ref="O52:O53"/>
    <mergeCell ref="Y55:Y56"/>
    <mergeCell ref="Z55:Z56"/>
    <mergeCell ref="AA55:AA56"/>
    <mergeCell ref="P55:P56"/>
    <mergeCell ref="Y49:Y50"/>
    <mergeCell ref="Z49:Z50"/>
    <mergeCell ref="AA49:AA50"/>
    <mergeCell ref="U49:U50"/>
    <mergeCell ref="V49:V50"/>
    <mergeCell ref="W49:W50"/>
    <mergeCell ref="X49:X50"/>
    <mergeCell ref="X52:X53"/>
    <mergeCell ref="Y52:Y53"/>
    <mergeCell ref="V55:V56"/>
    <mergeCell ref="W55:W56"/>
    <mergeCell ref="X55:X56"/>
    <mergeCell ref="T55:T56"/>
    <mergeCell ref="U55:U56"/>
    <mergeCell ref="D52:E52"/>
    <mergeCell ref="F52:F53"/>
    <mergeCell ref="G52:G53"/>
    <mergeCell ref="H52:H53"/>
    <mergeCell ref="I52:I53"/>
    <mergeCell ref="J52:J53"/>
    <mergeCell ref="K52:K53"/>
    <mergeCell ref="S49:S50"/>
    <mergeCell ref="T49:T50"/>
    <mergeCell ref="M49:M50"/>
    <mergeCell ref="N49:N50"/>
    <mergeCell ref="O49:O50"/>
    <mergeCell ref="P49:P50"/>
    <mergeCell ref="Q49:Q50"/>
    <mergeCell ref="R49:R50"/>
    <mergeCell ref="F49:F50"/>
    <mergeCell ref="G49:G50"/>
    <mergeCell ref="H49:H50"/>
    <mergeCell ref="I49:I50"/>
    <mergeCell ref="J49:J50"/>
    <mergeCell ref="K49:K50"/>
    <mergeCell ref="L49:L50"/>
    <mergeCell ref="P52:P53"/>
    <mergeCell ref="Q52:Q53"/>
    <mergeCell ref="K44:K45"/>
    <mergeCell ref="M44:M45"/>
    <mergeCell ref="C38:AA38"/>
    <mergeCell ref="C39:AA39"/>
    <mergeCell ref="C42:E42"/>
    <mergeCell ref="F42:F45"/>
    <mergeCell ref="I42:K42"/>
    <mergeCell ref="M42:O42"/>
    <mergeCell ref="Q42:S43"/>
    <mergeCell ref="U42:W42"/>
    <mergeCell ref="Y42:AA42"/>
    <mergeCell ref="I44:I45"/>
    <mergeCell ref="W44:W45"/>
    <mergeCell ref="Y44:Y45"/>
    <mergeCell ref="AA44:AA45"/>
    <mergeCell ref="O44:O45"/>
    <mergeCell ref="Q44:Q45"/>
    <mergeCell ref="S44:S45"/>
    <mergeCell ref="U44:U45"/>
    <mergeCell ref="W34:W35"/>
    <mergeCell ref="X34:X35"/>
    <mergeCell ref="Y34:Y35"/>
    <mergeCell ref="Z34:Z35"/>
    <mergeCell ref="AA34:AA35"/>
    <mergeCell ref="D35:E35"/>
    <mergeCell ref="Q34:Q35"/>
    <mergeCell ref="R34:R35"/>
    <mergeCell ref="S34:S35"/>
    <mergeCell ref="T34:T35"/>
    <mergeCell ref="U34:U35"/>
    <mergeCell ref="V34:V35"/>
    <mergeCell ref="K34:K35"/>
    <mergeCell ref="L34:L35"/>
    <mergeCell ref="M34:M35"/>
    <mergeCell ref="N34:N35"/>
    <mergeCell ref="O34:O35"/>
    <mergeCell ref="P34:P35"/>
    <mergeCell ref="D34:E34"/>
    <mergeCell ref="F34:F35"/>
    <mergeCell ref="G34:G35"/>
    <mergeCell ref="H34:H35"/>
    <mergeCell ref="I34:I35"/>
    <mergeCell ref="J34:J35"/>
    <mergeCell ref="W31:W32"/>
    <mergeCell ref="X31:X32"/>
    <mergeCell ref="Y31:Y32"/>
    <mergeCell ref="Z31:Z32"/>
    <mergeCell ref="AA31:AA32"/>
    <mergeCell ref="C32:E32"/>
    <mergeCell ref="Q31:Q32"/>
    <mergeCell ref="R31:R32"/>
    <mergeCell ref="S31:S32"/>
    <mergeCell ref="T31:T32"/>
    <mergeCell ref="U31:U32"/>
    <mergeCell ref="V31:V32"/>
    <mergeCell ref="K31:K32"/>
    <mergeCell ref="L31:L32"/>
    <mergeCell ref="M31:M32"/>
    <mergeCell ref="N31:N32"/>
    <mergeCell ref="O31:O32"/>
    <mergeCell ref="P31:P32"/>
    <mergeCell ref="C31:E31"/>
    <mergeCell ref="F31:F32"/>
    <mergeCell ref="G31:G32"/>
    <mergeCell ref="H31:H32"/>
    <mergeCell ref="I31:I32"/>
    <mergeCell ref="J31:J32"/>
    <mergeCell ref="W28:W29"/>
    <mergeCell ref="X28:X29"/>
    <mergeCell ref="Y28:Y29"/>
    <mergeCell ref="Z28:Z29"/>
    <mergeCell ref="AA28:AA29"/>
    <mergeCell ref="D29:E29"/>
    <mergeCell ref="Q28:Q29"/>
    <mergeCell ref="R28:R29"/>
    <mergeCell ref="S28:S29"/>
    <mergeCell ref="T28:T29"/>
    <mergeCell ref="U28:U29"/>
    <mergeCell ref="V28:V29"/>
    <mergeCell ref="K28:K29"/>
    <mergeCell ref="L28:L29"/>
    <mergeCell ref="M28:M29"/>
    <mergeCell ref="N28:N29"/>
    <mergeCell ref="O28:O29"/>
    <mergeCell ref="P28:P29"/>
    <mergeCell ref="D28:E28"/>
    <mergeCell ref="F28:F29"/>
    <mergeCell ref="G28:G29"/>
    <mergeCell ref="H28:H29"/>
    <mergeCell ref="I28:I29"/>
    <mergeCell ref="J28:J29"/>
    <mergeCell ref="X25:X26"/>
    <mergeCell ref="Y25:Y26"/>
    <mergeCell ref="Z25:Z26"/>
    <mergeCell ref="AA25:AA26"/>
    <mergeCell ref="D23:E23"/>
    <mergeCell ref="R25:R26"/>
    <mergeCell ref="S25:S26"/>
    <mergeCell ref="T25:T26"/>
    <mergeCell ref="U25:U26"/>
    <mergeCell ref="D22:E22"/>
    <mergeCell ref="D20:E20"/>
    <mergeCell ref="F20:F21"/>
    <mergeCell ref="D21:E21"/>
    <mergeCell ref="V25:V26"/>
    <mergeCell ref="W25:W26"/>
    <mergeCell ref="L25:L26"/>
    <mergeCell ref="M25:M26"/>
    <mergeCell ref="N25:N26"/>
    <mergeCell ref="O25:O26"/>
    <mergeCell ref="P25:P26"/>
    <mergeCell ref="Q25:Q26"/>
    <mergeCell ref="F25:F26"/>
    <mergeCell ref="G25:G26"/>
    <mergeCell ref="H25:H26"/>
    <mergeCell ref="I25:I26"/>
    <mergeCell ref="J25:J26"/>
    <mergeCell ref="K25:K26"/>
    <mergeCell ref="U17:U18"/>
    <mergeCell ref="C18:E18"/>
    <mergeCell ref="C13:E14"/>
    <mergeCell ref="J17:J18"/>
    <mergeCell ref="K17:K18"/>
    <mergeCell ref="L17:L18"/>
    <mergeCell ref="M17:M18"/>
    <mergeCell ref="N17:N18"/>
    <mergeCell ref="O17:O18"/>
    <mergeCell ref="M8:M9"/>
    <mergeCell ref="O8:O9"/>
    <mergeCell ref="Q8:Q9"/>
    <mergeCell ref="S13:S14"/>
    <mergeCell ref="U13:U14"/>
    <mergeCell ref="W13:W14"/>
    <mergeCell ref="Y13:Y14"/>
    <mergeCell ref="AA13:AA14"/>
    <mergeCell ref="C17:E17"/>
    <mergeCell ref="F17:F18"/>
    <mergeCell ref="G17:G18"/>
    <mergeCell ref="H17:H18"/>
    <mergeCell ref="I17:I18"/>
    <mergeCell ref="V17:V18"/>
    <mergeCell ref="W17:W18"/>
    <mergeCell ref="X17:X18"/>
    <mergeCell ref="Y17:Y18"/>
    <mergeCell ref="Z17:Z18"/>
    <mergeCell ref="AA17:AA18"/>
    <mergeCell ref="P17:P18"/>
    <mergeCell ref="Q17:Q18"/>
    <mergeCell ref="R17:R18"/>
    <mergeCell ref="S17:S18"/>
    <mergeCell ref="T17:T18"/>
    <mergeCell ref="Y70:Y73"/>
    <mergeCell ref="AA70:AA73"/>
    <mergeCell ref="C2:AA2"/>
    <mergeCell ref="C3:AA3"/>
    <mergeCell ref="C6:E6"/>
    <mergeCell ref="F6:F9"/>
    <mergeCell ref="I6:K6"/>
    <mergeCell ref="M6:O6"/>
    <mergeCell ref="Q6:S7"/>
    <mergeCell ref="U6:W6"/>
    <mergeCell ref="Y6:AA6"/>
    <mergeCell ref="I8:I9"/>
    <mergeCell ref="W8:W9"/>
    <mergeCell ref="Y8:Y9"/>
    <mergeCell ref="AA8:AA9"/>
    <mergeCell ref="S8:S9"/>
    <mergeCell ref="U8:U9"/>
    <mergeCell ref="G13:G14"/>
    <mergeCell ref="I13:I14"/>
    <mergeCell ref="K13:K14"/>
    <mergeCell ref="M13:M14"/>
    <mergeCell ref="O13:O14"/>
    <mergeCell ref="Q13:Q14"/>
    <mergeCell ref="K8:K9"/>
    <mergeCell ref="Q97:Q100"/>
    <mergeCell ref="S97:S100"/>
    <mergeCell ref="U97:U100"/>
    <mergeCell ref="W97:W100"/>
    <mergeCell ref="Y97:Y100"/>
    <mergeCell ref="AA97:AA100"/>
    <mergeCell ref="I20:I23"/>
    <mergeCell ref="K20:K23"/>
    <mergeCell ref="M20:M23"/>
    <mergeCell ref="O20:O23"/>
    <mergeCell ref="Q20:Q23"/>
    <mergeCell ref="S20:S23"/>
    <mergeCell ref="U20:U23"/>
    <mergeCell ref="W20:W23"/>
    <mergeCell ref="Y20:Y23"/>
    <mergeCell ref="AA20:AA23"/>
    <mergeCell ref="I70:I73"/>
    <mergeCell ref="K70:K73"/>
    <mergeCell ref="M70:M73"/>
    <mergeCell ref="O70:O73"/>
    <mergeCell ref="Q70:Q73"/>
    <mergeCell ref="S70:S73"/>
    <mergeCell ref="U70:U73"/>
    <mergeCell ref="W70:W73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3399"/>
  </sheetPr>
  <dimension ref="A1:AD92"/>
  <sheetViews>
    <sheetView topLeftCell="A22" zoomScaleNormal="100" zoomScaleSheetLayoutView="100" workbookViewId="0">
      <selection activeCell="F36" sqref="F36"/>
    </sheetView>
  </sheetViews>
  <sheetFormatPr defaultColWidth="8.85546875" defaultRowHeight="12.75"/>
  <cols>
    <col min="1" max="1" width="6.7109375" style="180" customWidth="1"/>
    <col min="2" max="3" width="1" style="180" customWidth="1"/>
    <col min="4" max="4" width="1.7109375" style="180" customWidth="1"/>
    <col min="5" max="5" width="34" style="180" customWidth="1"/>
    <col min="6" max="6" width="15.5703125" style="180" customWidth="1"/>
    <col min="7" max="7" width="19.85546875" style="180" customWidth="1"/>
    <col min="8" max="8" width="2.28515625" style="180" customWidth="1"/>
    <col min="9" max="9" width="17" style="180" customWidth="1"/>
    <col min="10" max="10" width="2" style="180" customWidth="1"/>
    <col min="11" max="11" width="16" style="180" customWidth="1"/>
    <col min="12" max="12" width="2.5703125" style="180" customWidth="1"/>
    <col min="13" max="13" width="19.42578125" style="180" customWidth="1"/>
    <col min="14" max="14" width="2.28515625" style="180" customWidth="1"/>
    <col min="15" max="15" width="15.5703125" style="180" customWidth="1"/>
    <col min="16" max="16" width="2.140625" style="180" customWidth="1"/>
    <col min="17" max="17" width="14.85546875" style="180" customWidth="1"/>
    <col min="18" max="18" width="5.7109375" style="180" customWidth="1"/>
    <col min="19" max="19" width="1.85546875" style="105" customWidth="1"/>
    <col min="20" max="20" width="11.28515625" style="177" customWidth="1"/>
    <col min="21" max="21" width="14.140625" style="177" customWidth="1"/>
    <col min="22" max="23" width="14.28515625" style="177" customWidth="1"/>
    <col min="24" max="25" width="18.28515625" style="177" customWidth="1"/>
    <col min="26" max="27" width="14.28515625" style="177" customWidth="1"/>
    <col min="28" max="28" width="14.28515625" style="180" customWidth="1"/>
    <col min="29" max="29" width="1.42578125" style="180" customWidth="1"/>
    <col min="30" max="30" width="9.7109375" style="180" bestFit="1" customWidth="1"/>
    <col min="31" max="16384" width="8.85546875" style="180"/>
  </cols>
  <sheetData>
    <row r="1" spans="3:29" ht="12" customHeight="1"/>
    <row r="2" spans="3:29" ht="12" customHeight="1">
      <c r="C2" s="671" t="s">
        <v>290</v>
      </c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  <c r="O2" s="671"/>
      <c r="P2" s="671"/>
      <c r="Q2" s="671"/>
      <c r="R2" s="671"/>
    </row>
    <row r="3" spans="3:29" ht="13.5" customHeight="1">
      <c r="C3" s="672" t="s">
        <v>291</v>
      </c>
      <c r="D3" s="672"/>
      <c r="E3" s="672"/>
      <c r="F3" s="672"/>
      <c r="G3" s="672"/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2"/>
    </row>
    <row r="4" spans="3:29" ht="9.75" customHeight="1" thickBo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5"/>
    </row>
    <row r="5" spans="3:29" ht="11.25" customHeight="1"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105"/>
    </row>
    <row r="6" spans="3:29" ht="86.25" customHeight="1">
      <c r="C6" s="622" t="s">
        <v>193</v>
      </c>
      <c r="D6" s="622"/>
      <c r="E6" s="622"/>
      <c r="F6" s="656"/>
      <c r="G6" s="516" t="s">
        <v>194</v>
      </c>
      <c r="H6" s="527"/>
      <c r="I6" s="535" t="s">
        <v>195</v>
      </c>
      <c r="J6" s="549"/>
      <c r="K6" s="535" t="s">
        <v>196</v>
      </c>
      <c r="L6" s="535"/>
      <c r="M6" s="550" t="s">
        <v>197</v>
      </c>
      <c r="N6" s="546"/>
      <c r="O6" s="535" t="s">
        <v>198</v>
      </c>
      <c r="P6" s="535"/>
      <c r="Q6" s="535" t="s">
        <v>276</v>
      </c>
      <c r="R6" s="123"/>
    </row>
    <row r="7" spans="3:29" ht="5.25" customHeight="1">
      <c r="C7" s="529"/>
      <c r="D7" s="530"/>
      <c r="E7" s="530"/>
      <c r="F7" s="656"/>
      <c r="G7" s="530"/>
      <c r="H7" s="527"/>
      <c r="I7" s="551"/>
      <c r="J7" s="549"/>
      <c r="K7" s="546"/>
      <c r="L7" s="535"/>
      <c r="M7" s="552"/>
      <c r="N7" s="546"/>
      <c r="O7" s="546"/>
      <c r="P7" s="535"/>
      <c r="Q7" s="546"/>
      <c r="R7" s="123"/>
    </row>
    <row r="8" spans="3:29" ht="15" customHeight="1">
      <c r="C8" s="529"/>
      <c r="D8" s="533"/>
      <c r="E8" s="533"/>
      <c r="F8" s="533"/>
      <c r="G8" s="547" t="s">
        <v>182</v>
      </c>
      <c r="H8" s="516"/>
      <c r="I8" s="547" t="s">
        <v>182</v>
      </c>
      <c r="J8" s="535"/>
      <c r="K8" s="547" t="s">
        <v>182</v>
      </c>
      <c r="L8" s="535"/>
      <c r="M8" s="547" t="s">
        <v>182</v>
      </c>
      <c r="N8" s="535"/>
      <c r="O8" s="547" t="s">
        <v>182</v>
      </c>
      <c r="P8" s="535"/>
      <c r="Q8" s="547" t="s">
        <v>182</v>
      </c>
      <c r="R8" s="123"/>
    </row>
    <row r="9" spans="3:29" ht="12" customHeight="1" thickBot="1">
      <c r="C9" s="544"/>
      <c r="D9" s="522"/>
      <c r="E9" s="522"/>
      <c r="F9" s="522"/>
      <c r="G9" s="542"/>
      <c r="H9" s="542"/>
      <c r="I9" s="542"/>
      <c r="J9" s="542"/>
      <c r="K9" s="542"/>
      <c r="L9" s="542"/>
      <c r="M9" s="542"/>
      <c r="N9" s="542"/>
      <c r="O9" s="542"/>
      <c r="P9" s="542"/>
      <c r="Q9" s="542"/>
      <c r="R9" s="286"/>
    </row>
    <row r="10" spans="3:29" s="105" customFormat="1" ht="5.25" customHeight="1">
      <c r="D10" s="195"/>
      <c r="E10" s="195"/>
      <c r="F10" s="195"/>
      <c r="G10" s="123"/>
      <c r="H10" s="286"/>
      <c r="I10" s="123"/>
      <c r="J10" s="123"/>
      <c r="K10" s="123"/>
      <c r="L10" s="123"/>
      <c r="M10" s="123"/>
      <c r="N10" s="123"/>
      <c r="O10" s="123"/>
      <c r="P10" s="123"/>
      <c r="Q10" s="123"/>
      <c r="R10" s="286"/>
      <c r="T10" s="287"/>
      <c r="U10" s="287"/>
      <c r="V10" s="287"/>
      <c r="W10" s="287"/>
      <c r="X10" s="287"/>
      <c r="Y10" s="287"/>
      <c r="Z10" s="287"/>
      <c r="AA10" s="287"/>
    </row>
    <row r="11" spans="3:29" ht="14.1" customHeight="1">
      <c r="C11" s="628" t="s">
        <v>183</v>
      </c>
      <c r="D11" s="628"/>
      <c r="E11" s="628"/>
      <c r="F11" s="116"/>
      <c r="G11" s="701">
        <f>G15+G76</f>
        <v>7747636.4180000005</v>
      </c>
      <c r="H11" s="267"/>
      <c r="I11" s="701">
        <f>I15+I76</f>
        <v>510787.96299999999</v>
      </c>
      <c r="J11" s="267"/>
      <c r="K11" s="701">
        <f>K15+K76</f>
        <v>96842.225000000006</v>
      </c>
      <c r="L11" s="267"/>
      <c r="M11" s="701">
        <f>M15+M76</f>
        <v>3560.4789999999998</v>
      </c>
      <c r="N11" s="267"/>
      <c r="O11" s="701">
        <f>O15+O76</f>
        <v>546737.66599999997</v>
      </c>
      <c r="P11" s="267"/>
      <c r="Q11" s="701">
        <f>Q15+Q76+Q88</f>
        <v>7661798.050999999</v>
      </c>
      <c r="R11" s="340"/>
    </row>
    <row r="12" spans="3:29" ht="14.1" customHeight="1">
      <c r="C12" s="628"/>
      <c r="D12" s="628"/>
      <c r="E12" s="628"/>
      <c r="F12" s="116"/>
      <c r="G12" s="701"/>
      <c r="H12" s="260"/>
      <c r="I12" s="701"/>
      <c r="J12" s="260"/>
      <c r="K12" s="701"/>
      <c r="L12" s="260"/>
      <c r="M12" s="701"/>
      <c r="N12" s="260"/>
      <c r="O12" s="701"/>
      <c r="P12" s="260"/>
      <c r="Q12" s="701"/>
      <c r="R12" s="340"/>
      <c r="AC12" s="341"/>
    </row>
    <row r="13" spans="3:29" ht="5.25" customHeight="1" thickBot="1">
      <c r="C13" s="107"/>
      <c r="D13" s="288"/>
      <c r="E13" s="288"/>
      <c r="F13" s="288"/>
      <c r="G13" s="234"/>
      <c r="H13" s="234"/>
      <c r="I13" s="234"/>
      <c r="J13" s="234"/>
      <c r="K13" s="234"/>
      <c r="L13" s="234"/>
      <c r="M13" s="234"/>
      <c r="N13" s="234"/>
      <c r="O13" s="234"/>
      <c r="P13" s="234"/>
      <c r="Q13" s="234"/>
      <c r="R13" s="123"/>
      <c r="AC13" s="342"/>
    </row>
    <row r="14" spans="3:29" ht="12" customHeight="1">
      <c r="D14" s="275"/>
      <c r="E14" s="275"/>
      <c r="F14" s="275"/>
      <c r="G14" s="82"/>
      <c r="H14" s="82"/>
      <c r="I14" s="191"/>
      <c r="J14" s="191"/>
      <c r="K14" s="191"/>
      <c r="L14" s="191"/>
      <c r="M14" s="191"/>
      <c r="N14" s="191"/>
      <c r="O14" s="191"/>
      <c r="P14" s="191"/>
      <c r="Q14" s="82"/>
      <c r="R14" s="123"/>
      <c r="T14" s="343"/>
      <c r="AC14" s="342"/>
    </row>
    <row r="15" spans="3:29" ht="12.95" customHeight="1">
      <c r="C15" s="316" t="s">
        <v>199</v>
      </c>
      <c r="D15" s="316"/>
      <c r="E15" s="316"/>
      <c r="F15" s="344"/>
      <c r="G15" s="701">
        <f>+G18+G21+G33+G58+G70+G73</f>
        <v>7063320.0520000001</v>
      </c>
      <c r="H15" s="260"/>
      <c r="I15" s="701">
        <f>+I18+I21+I33+I58+I70+I73</f>
        <v>276804.11300000001</v>
      </c>
      <c r="J15" s="260"/>
      <c r="K15" s="701">
        <f>+K18+K21+K33+K58+K70+K73</f>
        <v>42184.937999999995</v>
      </c>
      <c r="L15" s="260"/>
      <c r="M15" s="701">
        <f>+M18+M21+M33+M58+M70+M73</f>
        <v>3560.6419999999998</v>
      </c>
      <c r="N15" s="260"/>
      <c r="O15" s="701">
        <f>+O18+O21+O33+O58+O70+O73</f>
        <v>542742.02599999995</v>
      </c>
      <c r="P15" s="260"/>
      <c r="Q15" s="701">
        <f>+Q18+Q21+Q33+Q58+Q70+Q73</f>
        <v>6758756.9549999991</v>
      </c>
      <c r="R15" s="345"/>
      <c r="AC15" s="342"/>
    </row>
    <row r="16" spans="3:29" ht="12.95" customHeight="1">
      <c r="C16" s="206" t="s">
        <v>200</v>
      </c>
      <c r="D16" s="316"/>
      <c r="E16" s="316"/>
      <c r="F16" s="309"/>
      <c r="G16" s="701"/>
      <c r="H16" s="260"/>
      <c r="I16" s="701"/>
      <c r="J16" s="260"/>
      <c r="K16" s="701"/>
      <c r="L16" s="260"/>
      <c r="M16" s="701"/>
      <c r="N16" s="260"/>
      <c r="O16" s="701"/>
      <c r="P16" s="260"/>
      <c r="Q16" s="701"/>
      <c r="R16" s="345"/>
      <c r="S16" s="293"/>
      <c r="AC16" s="342"/>
    </row>
    <row r="17" spans="3:29" ht="20.100000000000001" customHeight="1">
      <c r="C17" s="316"/>
      <c r="D17" s="316"/>
      <c r="E17" s="316"/>
      <c r="F17" s="302"/>
      <c r="G17" s="49"/>
      <c r="H17" s="260"/>
      <c r="I17" s="81"/>
      <c r="J17" s="81"/>
      <c r="K17" s="81"/>
      <c r="L17" s="81"/>
      <c r="M17" s="81"/>
      <c r="N17" s="81"/>
      <c r="O17" s="81"/>
      <c r="P17" s="81"/>
      <c r="Q17" s="81"/>
      <c r="R17" s="345"/>
      <c r="S17" s="293"/>
      <c r="AC17" s="342"/>
    </row>
    <row r="18" spans="3:29" ht="12.95" customHeight="1">
      <c r="D18" s="297" t="s">
        <v>201</v>
      </c>
      <c r="E18" s="205"/>
      <c r="F18" s="346"/>
      <c r="G18" s="701">
        <v>2737675.8220000002</v>
      </c>
      <c r="H18" s="267"/>
      <c r="I18" s="701">
        <v>6434.3149999999996</v>
      </c>
      <c r="J18" s="267"/>
      <c r="K18" s="678">
        <v>0</v>
      </c>
      <c r="L18" s="267"/>
      <c r="M18" s="678">
        <v>0</v>
      </c>
      <c r="N18" s="267"/>
      <c r="O18" s="701">
        <v>114925.463</v>
      </c>
      <c r="P18" s="267"/>
      <c r="Q18" s="701">
        <v>2629184.665</v>
      </c>
      <c r="R18" s="345"/>
      <c r="AC18" s="342"/>
    </row>
    <row r="19" spans="3:29" ht="12.95" customHeight="1">
      <c r="D19" s="299" t="s">
        <v>202</v>
      </c>
      <c r="E19" s="205"/>
      <c r="F19" s="302"/>
      <c r="G19" s="701"/>
      <c r="H19" s="267"/>
      <c r="I19" s="701"/>
      <c r="J19" s="267"/>
      <c r="K19" s="678"/>
      <c r="L19" s="267"/>
      <c r="M19" s="678"/>
      <c r="N19" s="267"/>
      <c r="O19" s="701"/>
      <c r="P19" s="267"/>
      <c r="Q19" s="701"/>
      <c r="R19" s="345"/>
      <c r="S19" s="293"/>
      <c r="T19" s="137"/>
      <c r="U19" s="341"/>
      <c r="V19" s="341"/>
      <c r="W19" s="341"/>
      <c r="X19" s="341"/>
      <c r="Y19" s="341"/>
      <c r="Z19" s="341"/>
      <c r="AA19" s="341"/>
      <c r="AB19" s="341"/>
      <c r="AC19" s="342"/>
    </row>
    <row r="20" spans="3:29" ht="20.100000000000001" customHeight="1">
      <c r="E20" s="315"/>
      <c r="F20" s="347"/>
      <c r="G20" s="260"/>
      <c r="H20" s="260"/>
      <c r="I20" s="81"/>
      <c r="J20" s="81"/>
      <c r="K20" s="81"/>
      <c r="L20" s="81"/>
      <c r="M20" s="260"/>
      <c r="N20" s="81"/>
      <c r="O20" s="260"/>
      <c r="P20" s="81"/>
      <c r="Q20" s="260"/>
      <c r="R20" s="345"/>
      <c r="T20" s="297"/>
      <c r="U20" s="342"/>
      <c r="V20" s="342"/>
      <c r="W20" s="342"/>
      <c r="X20" s="342"/>
      <c r="Y20" s="342"/>
      <c r="Z20" s="342"/>
      <c r="AA20" s="342"/>
      <c r="AB20" s="342"/>
      <c r="AC20" s="342"/>
    </row>
    <row r="21" spans="3:29" ht="12.95" customHeight="1">
      <c r="D21" s="297" t="s">
        <v>203</v>
      </c>
      <c r="E21" s="222"/>
      <c r="F21" s="295"/>
      <c r="G21" s="701">
        <f>G24+G27+G30</f>
        <v>1319632.9000000001</v>
      </c>
      <c r="H21" s="267"/>
      <c r="I21" s="701">
        <f>I24+I27+I30</f>
        <v>92048.722999999998</v>
      </c>
      <c r="J21" s="267"/>
      <c r="K21" s="701">
        <f>K24+K27+K30</f>
        <v>3582.7789999999995</v>
      </c>
      <c r="L21" s="267"/>
      <c r="M21" s="701">
        <f>M24+M27+M30</f>
        <v>940.02099999999996</v>
      </c>
      <c r="N21" s="267"/>
      <c r="O21" s="701">
        <f>O24+O27+O30</f>
        <v>115030.12</v>
      </c>
      <c r="P21" s="267"/>
      <c r="Q21" s="701">
        <f>Q24+Q27+Q30</f>
        <v>1294008.7440000002</v>
      </c>
      <c r="R21" s="345"/>
      <c r="S21" s="293"/>
      <c r="T21" s="348"/>
      <c r="U21" s="342"/>
      <c r="V21" s="342"/>
      <c r="W21" s="342"/>
      <c r="X21" s="342"/>
      <c r="Y21" s="342"/>
      <c r="Z21" s="342"/>
      <c r="AA21" s="342"/>
      <c r="AB21" s="342"/>
      <c r="AC21" s="342"/>
    </row>
    <row r="22" spans="3:29" ht="12.95" customHeight="1">
      <c r="D22" s="178" t="s">
        <v>204</v>
      </c>
      <c r="E22" s="348"/>
      <c r="F22" s="349"/>
      <c r="G22" s="701"/>
      <c r="H22" s="260"/>
      <c r="I22" s="701"/>
      <c r="J22" s="260"/>
      <c r="K22" s="701"/>
      <c r="L22" s="260"/>
      <c r="M22" s="701"/>
      <c r="N22" s="260"/>
      <c r="O22" s="701"/>
      <c r="P22" s="260"/>
      <c r="Q22" s="701"/>
      <c r="R22" s="350"/>
      <c r="T22" s="351"/>
      <c r="U22" s="342"/>
      <c r="V22" s="342"/>
      <c r="W22" s="342"/>
      <c r="X22" s="342"/>
      <c r="Y22" s="342"/>
      <c r="Z22" s="342"/>
      <c r="AA22" s="342"/>
      <c r="AB22" s="342"/>
      <c r="AC22" s="342"/>
    </row>
    <row r="23" spans="3:29" s="105" customFormat="1" ht="12.95" customHeight="1">
      <c r="E23" s="348"/>
      <c r="F23" s="352"/>
      <c r="G23" s="82"/>
      <c r="H23" s="87"/>
      <c r="I23" s="49"/>
      <c r="J23" s="49"/>
      <c r="K23" s="49"/>
      <c r="L23" s="49"/>
      <c r="M23" s="87"/>
      <c r="N23" s="49"/>
      <c r="O23" s="87"/>
      <c r="P23" s="49"/>
      <c r="Q23" s="87"/>
      <c r="R23" s="350"/>
      <c r="T23" s="351"/>
      <c r="U23" s="342"/>
      <c r="V23" s="342"/>
      <c r="W23" s="342"/>
      <c r="X23" s="342"/>
      <c r="Y23" s="342"/>
      <c r="Z23" s="342"/>
      <c r="AA23" s="342"/>
      <c r="AB23" s="342"/>
      <c r="AC23" s="342"/>
    </row>
    <row r="24" spans="3:29" s="105" customFormat="1" ht="12.95" customHeight="1">
      <c r="E24" s="348" t="s">
        <v>205</v>
      </c>
      <c r="F24" s="352"/>
      <c r="G24" s="702">
        <v>103019.837</v>
      </c>
      <c r="H24" s="260"/>
      <c r="I24" s="702">
        <v>5070.2879999999996</v>
      </c>
      <c r="J24" s="260"/>
      <c r="K24" s="678">
        <v>0</v>
      </c>
      <c r="L24" s="260"/>
      <c r="M24" s="678">
        <v>0</v>
      </c>
      <c r="N24" s="260"/>
      <c r="O24" s="702">
        <v>13936.386</v>
      </c>
      <c r="P24" s="260"/>
      <c r="Q24" s="702">
        <v>94153.739000000001</v>
      </c>
      <c r="R24" s="345"/>
      <c r="S24" s="293"/>
      <c r="T24" s="351"/>
      <c r="U24" s="342"/>
      <c r="V24" s="342"/>
      <c r="W24" s="342"/>
      <c r="X24" s="342"/>
      <c r="Y24" s="342"/>
      <c r="Z24" s="342"/>
      <c r="AA24" s="342"/>
      <c r="AB24" s="342"/>
      <c r="AC24" s="342"/>
    </row>
    <row r="25" spans="3:29" s="105" customFormat="1" ht="12.95" customHeight="1">
      <c r="E25" s="231" t="s">
        <v>206</v>
      </c>
      <c r="F25" s="295"/>
      <c r="G25" s="702"/>
      <c r="H25" s="260"/>
      <c r="I25" s="702"/>
      <c r="J25" s="260"/>
      <c r="K25" s="678"/>
      <c r="L25" s="260"/>
      <c r="M25" s="678"/>
      <c r="N25" s="260"/>
      <c r="O25" s="702"/>
      <c r="P25" s="260"/>
      <c r="Q25" s="702"/>
      <c r="R25" s="350"/>
      <c r="S25" s="353"/>
      <c r="T25" s="351"/>
      <c r="U25" s="342"/>
      <c r="V25" s="342"/>
      <c r="W25" s="342"/>
      <c r="X25" s="342"/>
      <c r="Y25" s="342"/>
      <c r="Z25" s="342"/>
      <c r="AA25" s="342"/>
      <c r="AB25" s="342"/>
      <c r="AC25" s="342"/>
    </row>
    <row r="26" spans="3:29" s="105" customFormat="1" ht="12.95" customHeight="1">
      <c r="E26" s="231"/>
      <c r="F26" s="300"/>
      <c r="G26" s="87"/>
      <c r="H26" s="87"/>
      <c r="I26" s="87"/>
      <c r="J26" s="49"/>
      <c r="K26" s="49"/>
      <c r="L26" s="49"/>
      <c r="M26" s="49"/>
      <c r="N26" s="49"/>
      <c r="O26" s="49"/>
      <c r="P26" s="49"/>
      <c r="Q26" s="49"/>
      <c r="R26" s="350"/>
      <c r="T26" s="351"/>
      <c r="U26" s="342"/>
      <c r="V26" s="342"/>
      <c r="W26" s="342"/>
      <c r="X26" s="342"/>
      <c r="Y26" s="342"/>
      <c r="Z26" s="342"/>
      <c r="AA26" s="342"/>
      <c r="AB26" s="342"/>
      <c r="AC26" s="342"/>
    </row>
    <row r="27" spans="3:29" s="105" customFormat="1" ht="12.95" customHeight="1">
      <c r="D27" s="189"/>
      <c r="E27" s="222" t="s">
        <v>207</v>
      </c>
      <c r="F27" s="295"/>
      <c r="G27" s="702">
        <v>903449.98300000001</v>
      </c>
      <c r="H27" s="260"/>
      <c r="I27" s="702">
        <v>75826.778999999995</v>
      </c>
      <c r="J27" s="260"/>
      <c r="K27" s="702">
        <v>1131.26</v>
      </c>
      <c r="L27" s="260"/>
      <c r="M27" s="704">
        <v>789.59199999999998</v>
      </c>
      <c r="N27" s="260"/>
      <c r="O27" s="704">
        <v>81386.782999999996</v>
      </c>
      <c r="P27" s="260"/>
      <c r="Q27" s="704">
        <v>897548.31</v>
      </c>
      <c r="R27" s="345"/>
      <c r="S27" s="293"/>
      <c r="T27" s="351"/>
      <c r="U27" s="342"/>
      <c r="V27" s="342"/>
      <c r="W27" s="342"/>
      <c r="X27" s="342"/>
      <c r="Y27" s="342"/>
      <c r="Z27" s="342"/>
      <c r="AA27" s="342"/>
      <c r="AB27" s="342"/>
      <c r="AC27" s="342"/>
    </row>
    <row r="28" spans="3:29" ht="12.95" customHeight="1">
      <c r="D28" s="319"/>
      <c r="E28" s="315" t="s">
        <v>208</v>
      </c>
      <c r="F28" s="296"/>
      <c r="G28" s="702"/>
      <c r="H28" s="260"/>
      <c r="I28" s="702"/>
      <c r="J28" s="260"/>
      <c r="K28" s="702"/>
      <c r="L28" s="260"/>
      <c r="M28" s="704"/>
      <c r="N28" s="260"/>
      <c r="O28" s="704"/>
      <c r="P28" s="260"/>
      <c r="Q28" s="704"/>
      <c r="R28" s="345"/>
      <c r="T28" s="351"/>
      <c r="U28" s="342"/>
      <c r="V28" s="342"/>
      <c r="W28" s="342"/>
      <c r="X28" s="342"/>
      <c r="Y28" s="342"/>
      <c r="Z28" s="342"/>
      <c r="AA28" s="342"/>
      <c r="AB28" s="342"/>
      <c r="AC28" s="342"/>
    </row>
    <row r="29" spans="3:29" ht="12.95" customHeight="1">
      <c r="D29" s="314"/>
      <c r="E29" s="231"/>
      <c r="F29" s="339"/>
      <c r="G29" s="260"/>
      <c r="H29" s="260"/>
      <c r="I29" s="81"/>
      <c r="J29" s="81"/>
      <c r="K29" s="81"/>
      <c r="L29" s="81"/>
      <c r="M29" s="81"/>
      <c r="N29" s="81"/>
      <c r="O29" s="81"/>
      <c r="P29" s="81"/>
      <c r="Q29" s="81"/>
      <c r="R29" s="345"/>
      <c r="T29" s="351"/>
      <c r="U29" s="342"/>
      <c r="V29" s="342"/>
      <c r="W29" s="342"/>
      <c r="X29" s="342"/>
      <c r="Y29" s="342"/>
      <c r="Z29" s="342"/>
      <c r="AA29" s="342"/>
      <c r="AB29" s="342"/>
    </row>
    <row r="30" spans="3:29" ht="12.95" customHeight="1">
      <c r="D30" s="315"/>
      <c r="E30" s="222" t="s">
        <v>209</v>
      </c>
      <c r="F30" s="300"/>
      <c r="G30" s="703">
        <v>313163.08</v>
      </c>
      <c r="H30" s="260"/>
      <c r="I30" s="703">
        <v>11151.656000000001</v>
      </c>
      <c r="J30" s="260"/>
      <c r="K30" s="702">
        <v>2451.5189999999998</v>
      </c>
      <c r="L30" s="260"/>
      <c r="M30" s="702">
        <v>150.429</v>
      </c>
      <c r="N30" s="260"/>
      <c r="O30" s="702">
        <v>19706.951000000001</v>
      </c>
      <c r="P30" s="260"/>
      <c r="Q30" s="702">
        <v>302306.69500000001</v>
      </c>
      <c r="R30" s="345"/>
      <c r="S30" s="293"/>
      <c r="T30" s="351"/>
      <c r="U30" s="342"/>
      <c r="V30" s="342"/>
      <c r="W30" s="342"/>
      <c r="X30" s="342"/>
      <c r="Y30" s="342"/>
      <c r="Z30" s="342"/>
      <c r="AA30" s="342"/>
      <c r="AB30" s="342"/>
    </row>
    <row r="31" spans="3:29" ht="12.95" customHeight="1">
      <c r="D31" s="189"/>
      <c r="E31" s="315" t="s">
        <v>294</v>
      </c>
      <c r="F31" s="108"/>
      <c r="G31" s="703"/>
      <c r="H31" s="260"/>
      <c r="I31" s="703"/>
      <c r="J31" s="260"/>
      <c r="K31" s="702"/>
      <c r="L31" s="260"/>
      <c r="M31" s="702"/>
      <c r="N31" s="260"/>
      <c r="O31" s="702"/>
      <c r="P31" s="260"/>
      <c r="Q31" s="702"/>
      <c r="R31" s="350"/>
      <c r="T31" s="351"/>
      <c r="U31" s="342"/>
      <c r="V31" s="342"/>
      <c r="W31" s="342"/>
      <c r="X31" s="342"/>
      <c r="Y31" s="342"/>
      <c r="Z31" s="342"/>
      <c r="AA31" s="342"/>
      <c r="AB31" s="342"/>
    </row>
    <row r="32" spans="3:29" ht="20.100000000000001" customHeight="1">
      <c r="D32" s="189"/>
      <c r="E32" s="200"/>
      <c r="F32" s="33"/>
      <c r="G32" s="49"/>
      <c r="H32" s="87"/>
      <c r="I32" s="49"/>
      <c r="J32" s="49"/>
      <c r="K32" s="49"/>
      <c r="L32" s="81"/>
      <c r="M32" s="49"/>
      <c r="N32" s="49"/>
      <c r="O32" s="49"/>
      <c r="P32" s="81"/>
      <c r="Q32" s="49"/>
      <c r="R32" s="350"/>
      <c r="S32" s="301"/>
      <c r="T32" s="351"/>
      <c r="U32" s="342"/>
      <c r="V32" s="342"/>
      <c r="W32" s="342"/>
      <c r="X32" s="342"/>
      <c r="Y32" s="342"/>
      <c r="Z32" s="342"/>
      <c r="AA32" s="342"/>
      <c r="AB32" s="342"/>
    </row>
    <row r="33" spans="3:29" ht="12.95" customHeight="1">
      <c r="D33" s="200" t="s">
        <v>210</v>
      </c>
      <c r="E33" s="200"/>
      <c r="F33" s="354"/>
      <c r="G33" s="701">
        <f>G36+G39+G42</f>
        <v>769762.3</v>
      </c>
      <c r="H33" s="267"/>
      <c r="I33" s="701">
        <f>I36+I39+I42</f>
        <v>51065.540999999997</v>
      </c>
      <c r="J33" s="267"/>
      <c r="K33" s="701">
        <f>K36+K39+K42</f>
        <v>17595.406999999999</v>
      </c>
      <c r="L33" s="267"/>
      <c r="M33" s="701">
        <f>M36+M39+M42</f>
        <v>1990.6200000000001</v>
      </c>
      <c r="N33" s="267"/>
      <c r="O33" s="701">
        <f>O36+O39+O42</f>
        <v>99346.554000000004</v>
      </c>
      <c r="P33" s="267"/>
      <c r="Q33" s="701">
        <f>Q36+Q39+Q42</f>
        <v>705886.027</v>
      </c>
      <c r="R33" s="350"/>
      <c r="S33" s="293"/>
      <c r="T33" s="351"/>
      <c r="U33" s="342"/>
      <c r="V33" s="342"/>
      <c r="W33" s="342"/>
      <c r="X33" s="342"/>
      <c r="Y33" s="342"/>
      <c r="Z33" s="342"/>
      <c r="AA33" s="342"/>
      <c r="AB33" s="342"/>
    </row>
    <row r="34" spans="3:29" ht="12.95" customHeight="1">
      <c r="D34" s="322" t="s">
        <v>211</v>
      </c>
      <c r="E34" s="355"/>
      <c r="F34" s="110"/>
      <c r="G34" s="701"/>
      <c r="H34" s="260"/>
      <c r="I34" s="701"/>
      <c r="J34" s="260"/>
      <c r="K34" s="701"/>
      <c r="L34" s="260"/>
      <c r="M34" s="701"/>
      <c r="N34" s="260"/>
      <c r="O34" s="701"/>
      <c r="P34" s="260"/>
      <c r="Q34" s="701"/>
      <c r="R34" s="350"/>
      <c r="S34" s="293"/>
      <c r="T34" s="351"/>
      <c r="U34" s="342"/>
      <c r="V34" s="342"/>
      <c r="W34" s="342"/>
      <c r="X34" s="342"/>
      <c r="Y34" s="342"/>
      <c r="Z34" s="342"/>
      <c r="AA34" s="342"/>
      <c r="AB34" s="342"/>
    </row>
    <row r="35" spans="3:29" ht="12.95" customHeight="1">
      <c r="D35" s="189"/>
      <c r="E35" s="153"/>
      <c r="F35" s="110"/>
      <c r="G35" s="49"/>
      <c r="H35" s="87"/>
      <c r="I35" s="49"/>
      <c r="J35" s="49"/>
      <c r="K35" s="49"/>
      <c r="L35" s="49"/>
      <c r="M35" s="49"/>
      <c r="N35" s="49"/>
      <c r="O35" s="49"/>
      <c r="P35" s="49"/>
      <c r="Q35" s="49"/>
      <c r="R35" s="350"/>
      <c r="S35" s="293"/>
      <c r="T35" s="351"/>
      <c r="U35" s="342"/>
      <c r="V35" s="342"/>
      <c r="W35" s="342"/>
      <c r="X35" s="342"/>
      <c r="Y35" s="342"/>
      <c r="Z35" s="342"/>
      <c r="AA35" s="342"/>
      <c r="AB35" s="342"/>
    </row>
    <row r="36" spans="3:29" ht="14.25" customHeight="1">
      <c r="D36" s="189"/>
      <c r="E36" s="356" t="s">
        <v>212</v>
      </c>
      <c r="F36" s="110"/>
      <c r="G36" s="702">
        <v>85372.411999999997</v>
      </c>
      <c r="H36" s="260"/>
      <c r="I36" s="702">
        <v>21212.937999999998</v>
      </c>
      <c r="J36" s="260"/>
      <c r="K36" s="702">
        <v>2564.7710000000002</v>
      </c>
      <c r="L36" s="260"/>
      <c r="M36" s="702">
        <v>71.114000000000004</v>
      </c>
      <c r="N36" s="260"/>
      <c r="O36" s="702">
        <v>15549.007</v>
      </c>
      <c r="P36" s="260"/>
      <c r="Q36" s="702">
        <v>88542.686000000002</v>
      </c>
      <c r="R36" s="350"/>
      <c r="S36" s="293"/>
      <c r="Y36" s="357"/>
    </row>
    <row r="37" spans="3:29" ht="14.25" customHeight="1">
      <c r="D37" s="189"/>
      <c r="E37" s="153" t="s">
        <v>213</v>
      </c>
      <c r="F37" s="110"/>
      <c r="G37" s="702"/>
      <c r="H37" s="260"/>
      <c r="I37" s="702"/>
      <c r="J37" s="260"/>
      <c r="K37" s="702"/>
      <c r="L37" s="260"/>
      <c r="M37" s="702"/>
      <c r="N37" s="260"/>
      <c r="O37" s="702"/>
      <c r="P37" s="260"/>
      <c r="Q37" s="702"/>
      <c r="R37" s="350"/>
      <c r="S37" s="293"/>
      <c r="AB37" s="177"/>
      <c r="AC37" s="177"/>
    </row>
    <row r="38" spans="3:29" ht="12" customHeight="1">
      <c r="D38" s="189"/>
      <c r="E38" s="153"/>
      <c r="F38" s="110"/>
      <c r="G38" s="49"/>
      <c r="H38" s="87"/>
      <c r="I38" s="260"/>
      <c r="J38" s="49"/>
      <c r="K38" s="260"/>
      <c r="L38" s="49"/>
      <c r="M38" s="49"/>
      <c r="N38" s="49"/>
      <c r="O38" s="49"/>
      <c r="P38" s="49"/>
      <c r="Q38" s="49"/>
      <c r="R38" s="350"/>
      <c r="S38" s="293"/>
    </row>
    <row r="39" spans="3:29" ht="14.25" customHeight="1">
      <c r="D39" s="189"/>
      <c r="E39" s="356" t="s">
        <v>214</v>
      </c>
      <c r="F39" s="110"/>
      <c r="G39" s="702">
        <v>680799.18</v>
      </c>
      <c r="H39" s="260"/>
      <c r="I39" s="702">
        <v>29508.672999999999</v>
      </c>
      <c r="J39" s="260"/>
      <c r="K39" s="702">
        <v>14996.111999999999</v>
      </c>
      <c r="L39" s="260"/>
      <c r="M39" s="703">
        <v>1919.5060000000001</v>
      </c>
      <c r="N39" s="260"/>
      <c r="O39" s="703">
        <v>82983.392000000007</v>
      </c>
      <c r="P39" s="260"/>
      <c r="Q39" s="703">
        <v>614257.38199999998</v>
      </c>
      <c r="R39" s="350"/>
      <c r="S39" s="293"/>
    </row>
    <row r="40" spans="3:29" ht="14.25" customHeight="1">
      <c r="D40" s="105"/>
      <c r="E40" s="153" t="s">
        <v>215</v>
      </c>
      <c r="F40" s="110"/>
      <c r="G40" s="702"/>
      <c r="H40" s="260"/>
      <c r="I40" s="702"/>
      <c r="J40" s="260"/>
      <c r="K40" s="702"/>
      <c r="L40" s="260"/>
      <c r="M40" s="703"/>
      <c r="N40" s="260"/>
      <c r="O40" s="703"/>
      <c r="P40" s="260"/>
      <c r="Q40" s="703"/>
      <c r="R40" s="350"/>
      <c r="S40" s="293"/>
    </row>
    <row r="41" spans="3:29" ht="12" customHeight="1">
      <c r="D41" s="105"/>
      <c r="E41" s="110"/>
      <c r="F41" s="110"/>
      <c r="G41" s="49"/>
      <c r="H41" s="87"/>
      <c r="I41" s="49"/>
      <c r="J41" s="49"/>
      <c r="K41" s="49"/>
      <c r="L41" s="49"/>
      <c r="M41" s="49"/>
      <c r="N41" s="49"/>
      <c r="O41" s="49"/>
      <c r="P41" s="49"/>
      <c r="Q41" s="49"/>
      <c r="R41" s="350"/>
      <c r="S41" s="293"/>
    </row>
    <row r="42" spans="3:29" ht="12" customHeight="1">
      <c r="D42" s="105"/>
      <c r="E42" s="356" t="s">
        <v>216</v>
      </c>
      <c r="F42" s="110"/>
      <c r="G42" s="703">
        <v>3590.7080000000001</v>
      </c>
      <c r="H42" s="260"/>
      <c r="I42" s="703">
        <v>343.93</v>
      </c>
      <c r="J42" s="260"/>
      <c r="K42" s="703">
        <v>34.524000000000001</v>
      </c>
      <c r="L42" s="260"/>
      <c r="M42" s="678">
        <v>0</v>
      </c>
      <c r="N42" s="260"/>
      <c r="O42" s="702">
        <v>814.15499999999997</v>
      </c>
      <c r="P42" s="260"/>
      <c r="Q42" s="702">
        <v>3085.9589999999998</v>
      </c>
      <c r="R42" s="350"/>
      <c r="S42" s="293"/>
    </row>
    <row r="43" spans="3:29" ht="12" customHeight="1">
      <c r="D43" s="105"/>
      <c r="E43" s="153" t="s">
        <v>217</v>
      </c>
      <c r="F43" s="110"/>
      <c r="G43" s="703"/>
      <c r="H43" s="260"/>
      <c r="I43" s="703"/>
      <c r="J43" s="260"/>
      <c r="K43" s="703"/>
      <c r="L43" s="260"/>
      <c r="M43" s="678"/>
      <c r="N43" s="260"/>
      <c r="O43" s="702"/>
      <c r="P43" s="260"/>
      <c r="Q43" s="702"/>
      <c r="R43" s="350"/>
      <c r="S43" s="293"/>
    </row>
    <row r="44" spans="3:29" ht="12" customHeight="1">
      <c r="C44" s="105"/>
      <c r="D44" s="153"/>
      <c r="E44" s="110"/>
      <c r="F44" s="110"/>
      <c r="G44" s="327"/>
      <c r="H44" s="324"/>
      <c r="I44" s="358"/>
      <c r="J44" s="358"/>
      <c r="K44" s="358"/>
      <c r="L44" s="172"/>
      <c r="M44" s="172"/>
      <c r="N44" s="172"/>
      <c r="O44" s="172"/>
      <c r="P44" s="172"/>
      <c r="Q44" s="358"/>
      <c r="R44" s="350"/>
      <c r="S44" s="293"/>
    </row>
    <row r="45" spans="3:29" ht="9" customHeight="1">
      <c r="C45" s="105"/>
      <c r="D45" s="153"/>
      <c r="E45" s="110"/>
      <c r="F45" s="110"/>
      <c r="G45" s="327"/>
      <c r="H45" s="324"/>
      <c r="I45" s="358"/>
      <c r="J45" s="358"/>
      <c r="K45" s="358"/>
      <c r="L45" s="172"/>
      <c r="M45" s="172"/>
      <c r="N45" s="172"/>
      <c r="O45" s="172"/>
      <c r="P45" s="172"/>
      <c r="Q45" s="358"/>
      <c r="R45" s="350"/>
      <c r="S45" s="293"/>
    </row>
    <row r="46" spans="3:29" ht="9" customHeight="1">
      <c r="C46" s="105"/>
      <c r="D46" s="153"/>
      <c r="E46" s="110"/>
      <c r="F46" s="110"/>
      <c r="G46" s="327"/>
      <c r="H46" s="324"/>
      <c r="I46" s="358"/>
      <c r="J46" s="358"/>
      <c r="K46" s="358"/>
      <c r="L46" s="172"/>
      <c r="M46" s="172"/>
      <c r="N46" s="172"/>
      <c r="O46" s="172"/>
      <c r="P46" s="172"/>
      <c r="Q46" s="358"/>
      <c r="R46" s="350"/>
      <c r="S46" s="293"/>
    </row>
    <row r="47" spans="3:29" ht="9.75" customHeight="1" thickBot="1">
      <c r="C47" s="107"/>
      <c r="D47" s="359"/>
      <c r="E47" s="163"/>
      <c r="F47" s="163"/>
      <c r="G47" s="303"/>
      <c r="H47" s="223"/>
      <c r="I47" s="304"/>
      <c r="J47" s="304"/>
      <c r="K47" s="304"/>
      <c r="L47" s="107"/>
      <c r="M47" s="107"/>
      <c r="N47" s="107"/>
      <c r="O47" s="107"/>
      <c r="P47" s="107"/>
      <c r="Q47" s="304"/>
      <c r="R47" s="350"/>
      <c r="S47" s="293"/>
    </row>
    <row r="48" spans="3:29" ht="12" customHeight="1">
      <c r="C48" s="105"/>
      <c r="D48" s="110"/>
      <c r="E48" s="110"/>
      <c r="F48" s="110"/>
      <c r="G48" s="305"/>
      <c r="H48" s="165"/>
      <c r="I48" s="306"/>
      <c r="J48" s="306"/>
      <c r="K48" s="306"/>
      <c r="L48" s="105"/>
      <c r="M48" s="105"/>
      <c r="N48" s="105"/>
      <c r="O48" s="105"/>
      <c r="P48" s="105"/>
      <c r="Q48" s="306"/>
      <c r="R48" s="350"/>
      <c r="S48" s="293"/>
    </row>
    <row r="49" spans="1:21" s="177" customFormat="1" ht="12" customHeight="1">
      <c r="A49" s="180"/>
      <c r="B49" s="180"/>
      <c r="C49" s="671" t="s">
        <v>292</v>
      </c>
      <c r="D49" s="671"/>
      <c r="E49" s="671"/>
      <c r="F49" s="671"/>
      <c r="G49" s="671"/>
      <c r="H49" s="671"/>
      <c r="I49" s="671"/>
      <c r="J49" s="671"/>
      <c r="K49" s="671"/>
      <c r="L49" s="671"/>
      <c r="M49" s="671"/>
      <c r="N49" s="671"/>
      <c r="O49" s="671"/>
      <c r="P49" s="671"/>
      <c r="Q49" s="671"/>
      <c r="R49" s="671"/>
      <c r="S49" s="293"/>
    </row>
    <row r="50" spans="1:21" s="177" customFormat="1" ht="15" customHeight="1">
      <c r="A50" s="180"/>
      <c r="B50" s="180"/>
      <c r="C50" s="672" t="s">
        <v>293</v>
      </c>
      <c r="D50" s="672"/>
      <c r="E50" s="672"/>
      <c r="F50" s="672"/>
      <c r="G50" s="672"/>
      <c r="H50" s="672"/>
      <c r="I50" s="672"/>
      <c r="J50" s="672"/>
      <c r="K50" s="672"/>
      <c r="L50" s="672"/>
      <c r="M50" s="672"/>
      <c r="N50" s="672"/>
      <c r="O50" s="672"/>
      <c r="P50" s="672"/>
      <c r="Q50" s="672"/>
      <c r="R50" s="672"/>
      <c r="S50" s="293"/>
    </row>
    <row r="51" spans="1:21" s="177" customFormat="1" ht="9.75" customHeight="1" thickBot="1">
      <c r="A51" s="180"/>
      <c r="B51" s="180"/>
      <c r="C51" s="307"/>
      <c r="D51" s="307"/>
      <c r="E51" s="307"/>
      <c r="F51" s="307"/>
      <c r="G51" s="307"/>
      <c r="H51" s="307"/>
      <c r="I51" s="307"/>
      <c r="J51" s="307"/>
      <c r="K51" s="307"/>
      <c r="L51" s="307"/>
      <c r="M51" s="307"/>
      <c r="N51" s="307"/>
      <c r="O51" s="307"/>
      <c r="P51" s="307"/>
      <c r="Q51" s="307"/>
      <c r="R51" s="360"/>
      <c r="S51" s="293"/>
    </row>
    <row r="52" spans="1:21" s="177" customFormat="1" ht="11.25" customHeight="1">
      <c r="A52" s="180"/>
      <c r="B52" s="180"/>
      <c r="C52" s="529"/>
      <c r="D52" s="529"/>
      <c r="E52" s="529"/>
      <c r="F52" s="529"/>
      <c r="G52" s="529"/>
      <c r="H52" s="529"/>
      <c r="I52" s="529"/>
      <c r="J52" s="529"/>
      <c r="K52" s="529"/>
      <c r="L52" s="529"/>
      <c r="M52" s="529"/>
      <c r="N52" s="529"/>
      <c r="O52" s="529"/>
      <c r="P52" s="529"/>
      <c r="Q52" s="529"/>
      <c r="R52" s="105"/>
      <c r="S52" s="105"/>
    </row>
    <row r="53" spans="1:21" s="177" customFormat="1" ht="87.75" customHeight="1">
      <c r="A53" s="319"/>
      <c r="B53" s="319"/>
      <c r="C53" s="622" t="s">
        <v>193</v>
      </c>
      <c r="D53" s="622"/>
      <c r="E53" s="622"/>
      <c r="F53" s="553"/>
      <c r="G53" s="516" t="s">
        <v>194</v>
      </c>
      <c r="H53" s="527"/>
      <c r="I53" s="535" t="s">
        <v>195</v>
      </c>
      <c r="J53" s="549"/>
      <c r="K53" s="535" t="s">
        <v>196</v>
      </c>
      <c r="L53" s="535"/>
      <c r="M53" s="550" t="s">
        <v>197</v>
      </c>
      <c r="N53" s="546"/>
      <c r="O53" s="535" t="s">
        <v>198</v>
      </c>
      <c r="P53" s="535"/>
      <c r="Q53" s="535" t="s">
        <v>276</v>
      </c>
      <c r="R53" s="123"/>
      <c r="S53" s="105"/>
    </row>
    <row r="54" spans="1:21" s="177" customFormat="1" ht="3.75" customHeight="1">
      <c r="A54" s="319"/>
      <c r="B54" s="319"/>
      <c r="C54" s="554"/>
      <c r="D54" s="554"/>
      <c r="E54" s="554"/>
      <c r="F54" s="553"/>
      <c r="G54" s="516"/>
      <c r="H54" s="527"/>
      <c r="I54" s="546"/>
      <c r="J54" s="546"/>
      <c r="K54" s="546"/>
      <c r="L54" s="535"/>
      <c r="M54" s="555"/>
      <c r="N54" s="546"/>
      <c r="O54" s="546"/>
      <c r="P54" s="535"/>
      <c r="Q54" s="546"/>
      <c r="R54" s="123"/>
      <c r="S54" s="105"/>
    </row>
    <row r="55" spans="1:21" s="177" customFormat="1" ht="15" customHeight="1">
      <c r="A55" s="319"/>
      <c r="B55" s="319"/>
      <c r="C55" s="554"/>
      <c r="D55" s="554"/>
      <c r="E55" s="554"/>
      <c r="F55" s="553"/>
      <c r="G55" s="547" t="s">
        <v>182</v>
      </c>
      <c r="H55" s="527"/>
      <c r="I55" s="547" t="s">
        <v>182</v>
      </c>
      <c r="J55" s="535"/>
      <c r="K55" s="547" t="s">
        <v>182</v>
      </c>
      <c r="L55" s="535"/>
      <c r="M55" s="547" t="s">
        <v>182</v>
      </c>
      <c r="N55" s="546"/>
      <c r="O55" s="547" t="s">
        <v>182</v>
      </c>
      <c r="P55" s="535"/>
      <c r="Q55" s="547" t="s">
        <v>182</v>
      </c>
      <c r="R55" s="123"/>
      <c r="S55" s="105"/>
    </row>
    <row r="56" spans="1:21" s="177" customFormat="1" ht="12" customHeight="1" thickBot="1">
      <c r="A56" s="319"/>
      <c r="B56" s="319"/>
      <c r="C56" s="556"/>
      <c r="D56" s="556"/>
      <c r="E56" s="556"/>
      <c r="F56" s="557"/>
      <c r="G56" s="558"/>
      <c r="H56" s="558"/>
      <c r="I56" s="558"/>
      <c r="J56" s="558"/>
      <c r="K56" s="558"/>
      <c r="L56" s="558"/>
      <c r="M56" s="558"/>
      <c r="N56" s="558"/>
      <c r="O56" s="558"/>
      <c r="P56" s="558"/>
      <c r="Q56" s="558"/>
      <c r="R56" s="360"/>
      <c r="S56" s="293"/>
    </row>
    <row r="57" spans="1:21" s="177" customFormat="1" ht="12.95" customHeight="1">
      <c r="A57" s="319"/>
      <c r="B57" s="319"/>
      <c r="C57" s="189"/>
      <c r="D57" s="189"/>
      <c r="E57" s="189"/>
      <c r="F57" s="348"/>
      <c r="G57" s="360"/>
      <c r="H57" s="360"/>
      <c r="I57" s="360"/>
      <c r="J57" s="360"/>
      <c r="K57" s="360"/>
      <c r="L57" s="360"/>
      <c r="M57" s="360"/>
      <c r="N57" s="360"/>
      <c r="O57" s="360"/>
      <c r="P57" s="360"/>
      <c r="Q57" s="360"/>
      <c r="R57" s="360"/>
      <c r="S57" s="293"/>
    </row>
    <row r="58" spans="1:21" s="177" customFormat="1" ht="12" customHeight="1">
      <c r="A58" s="180"/>
      <c r="B58" s="180"/>
      <c r="C58" s="180"/>
      <c r="D58" s="297" t="s">
        <v>218</v>
      </c>
      <c r="E58" s="205"/>
      <c r="F58" s="205"/>
      <c r="G58" s="701">
        <f>G61+G64+G67</f>
        <v>109109.69400000002</v>
      </c>
      <c r="H58" s="267"/>
      <c r="I58" s="701">
        <f>I61+I64+I67</f>
        <v>20312.013999999999</v>
      </c>
      <c r="J58" s="267"/>
      <c r="K58" s="701">
        <f>K61+K64+K67</f>
        <v>8548.3729999999996</v>
      </c>
      <c r="L58" s="267"/>
      <c r="M58" s="701">
        <f>M61+M64+M67</f>
        <v>4.2999999999999997E-2</v>
      </c>
      <c r="N58" s="267"/>
      <c r="O58" s="701">
        <f>O61+O64+O67</f>
        <v>29834.146999999997</v>
      </c>
      <c r="P58" s="267"/>
      <c r="Q58" s="701">
        <f>Q61+Q64+Q67</f>
        <v>91039.959999999992</v>
      </c>
      <c r="R58" s="345"/>
      <c r="S58" s="105"/>
    </row>
    <row r="59" spans="1:21" s="177" customFormat="1" ht="12" customHeight="1">
      <c r="A59" s="180"/>
      <c r="B59" s="180"/>
      <c r="C59" s="180"/>
      <c r="D59" s="299" t="s">
        <v>219</v>
      </c>
      <c r="E59" s="206"/>
      <c r="F59" s="361"/>
      <c r="G59" s="701"/>
      <c r="H59" s="260"/>
      <c r="I59" s="701"/>
      <c r="J59" s="260"/>
      <c r="K59" s="701"/>
      <c r="L59" s="260"/>
      <c r="M59" s="701"/>
      <c r="N59" s="260"/>
      <c r="O59" s="701"/>
      <c r="P59" s="260"/>
      <c r="Q59" s="701"/>
      <c r="R59" s="345"/>
      <c r="S59" s="105"/>
    </row>
    <row r="60" spans="1:21" s="177" customFormat="1" ht="11.1" customHeight="1">
      <c r="A60" s="180"/>
      <c r="B60" s="180"/>
      <c r="C60" s="180"/>
      <c r="D60" s="180"/>
      <c r="E60" s="180"/>
      <c r="F60" s="302"/>
      <c r="G60" s="49"/>
      <c r="H60" s="260"/>
      <c r="I60" s="81"/>
      <c r="J60" s="81"/>
      <c r="K60" s="81"/>
      <c r="L60" s="81"/>
      <c r="M60" s="362"/>
      <c r="N60" s="81"/>
      <c r="O60" s="81"/>
      <c r="P60" s="81"/>
      <c r="Q60" s="260"/>
      <c r="R60" s="345"/>
      <c r="S60" s="293"/>
    </row>
    <row r="61" spans="1:21" s="177" customFormat="1" ht="12.95" customHeight="1">
      <c r="A61" s="180"/>
      <c r="B61" s="180"/>
      <c r="C61" s="180"/>
      <c r="D61" s="180"/>
      <c r="E61" s="314" t="s">
        <v>220</v>
      </c>
      <c r="F61" s="363"/>
      <c r="G61" s="702">
        <v>56603.824000000001</v>
      </c>
      <c r="H61" s="260"/>
      <c r="I61" s="702">
        <v>7779.9650000000001</v>
      </c>
      <c r="J61" s="260"/>
      <c r="K61" s="702">
        <v>6082.5789999999997</v>
      </c>
      <c r="L61" s="260"/>
      <c r="M61" s="705">
        <v>4.2999999999999997E-2</v>
      </c>
      <c r="N61" s="260"/>
      <c r="O61" s="702">
        <v>13926.987999999999</v>
      </c>
      <c r="P61" s="260"/>
      <c r="Q61" s="702">
        <v>44374.264999999999</v>
      </c>
      <c r="R61" s="345"/>
      <c r="S61" s="105"/>
    </row>
    <row r="62" spans="1:21" s="177" customFormat="1" ht="12.95" customHeight="1">
      <c r="A62" s="180"/>
      <c r="B62" s="180"/>
      <c r="C62" s="180"/>
      <c r="D62" s="180"/>
      <c r="E62" s="315" t="s">
        <v>221</v>
      </c>
      <c r="F62" s="300"/>
      <c r="G62" s="702"/>
      <c r="H62" s="260"/>
      <c r="I62" s="702"/>
      <c r="J62" s="260"/>
      <c r="K62" s="702"/>
      <c r="L62" s="260"/>
      <c r="M62" s="705"/>
      <c r="N62" s="260"/>
      <c r="O62" s="702"/>
      <c r="P62" s="260"/>
      <c r="Q62" s="702"/>
      <c r="R62" s="345"/>
      <c r="S62" s="105"/>
    </row>
    <row r="63" spans="1:21" s="177" customFormat="1" ht="12.95" customHeight="1">
      <c r="A63" s="180"/>
      <c r="B63" s="180"/>
      <c r="C63" s="180"/>
      <c r="D63" s="180"/>
      <c r="E63" s="314"/>
      <c r="F63" s="295"/>
      <c r="G63" s="260"/>
      <c r="H63" s="260"/>
      <c r="I63" s="260"/>
      <c r="J63" s="81"/>
      <c r="K63" s="260"/>
      <c r="L63" s="81"/>
      <c r="M63" s="364"/>
      <c r="N63" s="81"/>
      <c r="O63" s="260"/>
      <c r="P63" s="81"/>
      <c r="Q63" s="260"/>
      <c r="R63" s="345"/>
      <c r="S63" s="293"/>
      <c r="T63" s="317"/>
      <c r="U63" s="287"/>
    </row>
    <row r="64" spans="1:21" s="177" customFormat="1" ht="12.95" customHeight="1">
      <c r="A64" s="180"/>
      <c r="B64" s="180"/>
      <c r="C64" s="180"/>
      <c r="D64" s="180"/>
      <c r="E64" s="297" t="s">
        <v>222</v>
      </c>
      <c r="F64" s="347"/>
      <c r="G64" s="702">
        <v>32681.936000000002</v>
      </c>
      <c r="H64" s="260"/>
      <c r="I64" s="702">
        <v>10831.844999999999</v>
      </c>
      <c r="J64" s="260"/>
      <c r="K64" s="702">
        <v>2463.0839999999998</v>
      </c>
      <c r="L64" s="260"/>
      <c r="M64" s="678">
        <v>0</v>
      </c>
      <c r="N64" s="260"/>
      <c r="O64" s="702">
        <v>12921.24</v>
      </c>
      <c r="P64" s="260"/>
      <c r="Q64" s="702">
        <v>28129.456999999999</v>
      </c>
      <c r="R64" s="345"/>
      <c r="S64" s="105"/>
      <c r="T64" s="317"/>
      <c r="U64" s="287"/>
    </row>
    <row r="65" spans="3:30" ht="12.95" customHeight="1">
      <c r="E65" s="299" t="s">
        <v>223</v>
      </c>
      <c r="F65" s="300"/>
      <c r="G65" s="702"/>
      <c r="H65" s="260"/>
      <c r="I65" s="702"/>
      <c r="J65" s="260"/>
      <c r="K65" s="702"/>
      <c r="L65" s="260"/>
      <c r="M65" s="678"/>
      <c r="N65" s="260"/>
      <c r="O65" s="702"/>
      <c r="P65" s="260"/>
      <c r="Q65" s="702"/>
      <c r="R65" s="345"/>
      <c r="T65" s="317"/>
      <c r="U65" s="287"/>
    </row>
    <row r="66" spans="3:30" ht="11.1" customHeight="1">
      <c r="F66" s="295"/>
      <c r="G66" s="260"/>
      <c r="H66" s="260"/>
      <c r="I66" s="260"/>
      <c r="J66" s="81"/>
      <c r="K66" s="81"/>
      <c r="L66" s="81"/>
      <c r="M66" s="364"/>
      <c r="N66" s="81"/>
      <c r="O66" s="260"/>
      <c r="P66" s="81"/>
      <c r="Q66" s="260"/>
      <c r="R66" s="345"/>
      <c r="S66" s="293"/>
      <c r="T66" s="317"/>
      <c r="U66" s="287"/>
    </row>
    <row r="67" spans="3:30" ht="12.95" customHeight="1">
      <c r="E67" s="314" t="s">
        <v>224</v>
      </c>
      <c r="F67" s="365"/>
      <c r="G67" s="703">
        <v>19823.934000000001</v>
      </c>
      <c r="H67" s="260"/>
      <c r="I67" s="704">
        <v>1700.204</v>
      </c>
      <c r="J67" s="260"/>
      <c r="K67" s="706">
        <v>2.71</v>
      </c>
      <c r="L67" s="260"/>
      <c r="M67" s="678">
        <v>0</v>
      </c>
      <c r="N67" s="260"/>
      <c r="O67" s="704">
        <v>2985.9189999999999</v>
      </c>
      <c r="P67" s="260"/>
      <c r="Q67" s="704">
        <v>18536.238000000001</v>
      </c>
      <c r="R67" s="345"/>
      <c r="T67" s="317"/>
      <c r="U67" s="287"/>
    </row>
    <row r="68" spans="3:30" ht="12.95" customHeight="1">
      <c r="E68" s="322" t="s">
        <v>225</v>
      </c>
      <c r="F68" s="309"/>
      <c r="G68" s="703"/>
      <c r="H68" s="260"/>
      <c r="I68" s="704"/>
      <c r="J68" s="260"/>
      <c r="K68" s="706"/>
      <c r="L68" s="260"/>
      <c r="M68" s="678"/>
      <c r="N68" s="260"/>
      <c r="O68" s="704"/>
      <c r="P68" s="260"/>
      <c r="Q68" s="704"/>
      <c r="R68" s="345"/>
      <c r="T68" s="317"/>
      <c r="U68" s="287"/>
    </row>
    <row r="69" spans="3:30" ht="20.100000000000001" customHeight="1">
      <c r="F69" s="302"/>
      <c r="G69" s="260"/>
      <c r="H69" s="260"/>
      <c r="I69" s="260"/>
      <c r="J69" s="81"/>
      <c r="K69" s="81"/>
      <c r="L69" s="81"/>
      <c r="M69" s="364"/>
      <c r="N69" s="81"/>
      <c r="O69" s="260"/>
      <c r="P69" s="81"/>
      <c r="Q69" s="81"/>
      <c r="R69" s="345"/>
      <c r="S69" s="293"/>
      <c r="T69" s="317"/>
      <c r="U69" s="287"/>
    </row>
    <row r="70" spans="3:30" ht="12.95" customHeight="1">
      <c r="D70" s="176" t="s">
        <v>226</v>
      </c>
      <c r="F70" s="352"/>
      <c r="G70" s="701">
        <v>2019560.456</v>
      </c>
      <c r="H70" s="267"/>
      <c r="I70" s="701">
        <v>100023.23299999999</v>
      </c>
      <c r="J70" s="267"/>
      <c r="K70" s="701">
        <v>9345.0499999999993</v>
      </c>
      <c r="L70" s="267"/>
      <c r="M70" s="701">
        <v>503.68200000000002</v>
      </c>
      <c r="N70" s="267"/>
      <c r="O70" s="701">
        <v>163615.342</v>
      </c>
      <c r="P70" s="267"/>
      <c r="Q70" s="701">
        <v>1947115.861</v>
      </c>
      <c r="R70" s="350"/>
      <c r="T70" s="317"/>
      <c r="U70" s="287"/>
    </row>
    <row r="71" spans="3:30" ht="12.95" customHeight="1">
      <c r="D71" s="178" t="s">
        <v>227</v>
      </c>
      <c r="F71" s="366"/>
      <c r="G71" s="701"/>
      <c r="H71" s="267"/>
      <c r="I71" s="701"/>
      <c r="J71" s="267"/>
      <c r="K71" s="701"/>
      <c r="L71" s="267"/>
      <c r="M71" s="701"/>
      <c r="N71" s="267"/>
      <c r="O71" s="701"/>
      <c r="P71" s="267"/>
      <c r="Q71" s="701"/>
      <c r="R71" s="350"/>
      <c r="S71" s="310"/>
      <c r="T71" s="317"/>
      <c r="U71" s="287"/>
    </row>
    <row r="72" spans="3:30" ht="20.100000000000001" customHeight="1">
      <c r="D72" s="105"/>
      <c r="E72" s="322"/>
      <c r="F72" s="108"/>
      <c r="G72" s="267"/>
      <c r="H72" s="149"/>
      <c r="I72" s="191"/>
      <c r="J72" s="191"/>
      <c r="K72" s="191"/>
      <c r="L72" s="191"/>
      <c r="M72" s="191"/>
      <c r="N72" s="191"/>
      <c r="O72" s="191"/>
      <c r="P72" s="191"/>
      <c r="Q72" s="191"/>
      <c r="R72" s="350"/>
      <c r="S72" s="310"/>
      <c r="T72" s="317"/>
      <c r="U72" s="287"/>
    </row>
    <row r="73" spans="3:30" ht="12.95" customHeight="1">
      <c r="D73" s="200" t="s">
        <v>228</v>
      </c>
      <c r="E73" s="200"/>
      <c r="F73" s="220"/>
      <c r="G73" s="701">
        <v>107578.88</v>
      </c>
      <c r="H73" s="267"/>
      <c r="I73" s="701">
        <v>6920.2870000000003</v>
      </c>
      <c r="J73" s="267"/>
      <c r="K73" s="701">
        <v>3113.3290000000002</v>
      </c>
      <c r="L73" s="267"/>
      <c r="M73" s="701">
        <v>126.276</v>
      </c>
      <c r="N73" s="267"/>
      <c r="O73" s="701">
        <v>19990.400000000001</v>
      </c>
      <c r="P73" s="267"/>
      <c r="Q73" s="701">
        <v>91521.698000000004</v>
      </c>
      <c r="R73" s="350"/>
      <c r="S73" s="310"/>
      <c r="T73" s="317"/>
      <c r="U73" s="287"/>
    </row>
    <row r="74" spans="3:30" ht="12.95" customHeight="1">
      <c r="D74" s="322" t="s">
        <v>229</v>
      </c>
      <c r="E74" s="200"/>
      <c r="F74" s="308"/>
      <c r="G74" s="701"/>
      <c r="H74" s="267"/>
      <c r="I74" s="701"/>
      <c r="J74" s="267"/>
      <c r="K74" s="701"/>
      <c r="L74" s="267"/>
      <c r="M74" s="701"/>
      <c r="N74" s="267"/>
      <c r="O74" s="701"/>
      <c r="P74" s="267"/>
      <c r="Q74" s="701"/>
      <c r="R74" s="350"/>
      <c r="S74" s="310"/>
      <c r="T74" s="317"/>
      <c r="U74" s="287"/>
    </row>
    <row r="75" spans="3:30" ht="20.100000000000001" customHeight="1">
      <c r="C75" s="322"/>
      <c r="D75" s="322"/>
      <c r="F75" s="366"/>
      <c r="G75" s="82"/>
      <c r="H75" s="149"/>
      <c r="I75" s="82"/>
      <c r="J75" s="82"/>
      <c r="K75" s="82"/>
      <c r="L75" s="82"/>
      <c r="M75" s="82"/>
      <c r="N75" s="82"/>
      <c r="O75" s="82"/>
      <c r="P75" s="82"/>
      <c r="Q75" s="82"/>
      <c r="R75" s="350"/>
      <c r="S75" s="310"/>
      <c r="T75" s="317"/>
      <c r="U75" s="287"/>
    </row>
    <row r="76" spans="3:30" ht="12" customHeight="1">
      <c r="C76" s="176" t="s">
        <v>230</v>
      </c>
      <c r="D76" s="105"/>
      <c r="E76" s="308"/>
      <c r="F76" s="308"/>
      <c r="G76" s="701">
        <f>G79+G82+G85</f>
        <v>684316.36600000004</v>
      </c>
      <c r="H76" s="267"/>
      <c r="I76" s="701">
        <f>I79+I82+I85</f>
        <v>233983.85</v>
      </c>
      <c r="J76" s="267"/>
      <c r="K76" s="701">
        <f>K79+K82+K85</f>
        <v>54657.287000000004</v>
      </c>
      <c r="L76" s="267"/>
      <c r="M76" s="707">
        <f>M79+M82+M85</f>
        <v>-0.16300000000000001</v>
      </c>
      <c r="N76" s="267"/>
      <c r="O76" s="701">
        <f>O79+O82+O85</f>
        <v>3995.6400000000003</v>
      </c>
      <c r="P76" s="267"/>
      <c r="Q76" s="701">
        <f>Q79+Q82+Q85</f>
        <v>859647.12600000005</v>
      </c>
      <c r="R76" s="350"/>
      <c r="S76" s="310"/>
      <c r="T76" s="317"/>
      <c r="U76" s="287"/>
    </row>
    <row r="77" spans="3:30" ht="12.95" customHeight="1">
      <c r="C77" s="178" t="s">
        <v>231</v>
      </c>
      <c r="D77" s="200"/>
      <c r="E77" s="200"/>
      <c r="F77" s="346"/>
      <c r="G77" s="701"/>
      <c r="H77" s="267"/>
      <c r="I77" s="701"/>
      <c r="J77" s="267"/>
      <c r="K77" s="701"/>
      <c r="L77" s="267"/>
      <c r="M77" s="707"/>
      <c r="N77" s="267"/>
      <c r="O77" s="701"/>
      <c r="P77" s="267"/>
      <c r="Q77" s="701"/>
      <c r="R77" s="350"/>
      <c r="S77" s="310"/>
      <c r="T77" s="317"/>
      <c r="U77" s="287"/>
    </row>
    <row r="78" spans="3:30" ht="12.95" customHeight="1">
      <c r="C78" s="105"/>
      <c r="D78" s="200"/>
      <c r="E78" s="200"/>
      <c r="F78" s="366"/>
      <c r="G78" s="49"/>
      <c r="H78" s="87"/>
      <c r="I78" s="49"/>
      <c r="J78" s="49"/>
      <c r="K78" s="49"/>
      <c r="L78" s="49"/>
      <c r="M78" s="260"/>
      <c r="N78" s="49"/>
      <c r="O78" s="49"/>
      <c r="P78" s="49"/>
      <c r="Q78" s="49"/>
      <c r="R78" s="350"/>
      <c r="S78" s="310"/>
      <c r="T78" s="318"/>
      <c r="U78" s="367"/>
      <c r="V78" s="321"/>
      <c r="W78" s="321"/>
      <c r="X78" s="321"/>
      <c r="Y78" s="321"/>
      <c r="Z78" s="321"/>
      <c r="AA78" s="321"/>
      <c r="AB78" s="321"/>
      <c r="AC78" s="321"/>
      <c r="AD78" s="321"/>
    </row>
    <row r="79" spans="3:30" ht="12.95" customHeight="1">
      <c r="C79" s="105"/>
      <c r="D79" s="200" t="s">
        <v>232</v>
      </c>
      <c r="E79" s="322"/>
      <c r="F79" s="368"/>
      <c r="G79" s="695">
        <v>764.35199999999998</v>
      </c>
      <c r="H79" s="260"/>
      <c r="I79" s="669">
        <v>297.57</v>
      </c>
      <c r="J79" s="260"/>
      <c r="K79" s="678">
        <v>0</v>
      </c>
      <c r="L79" s="260"/>
      <c r="M79" s="678">
        <v>0</v>
      </c>
      <c r="N79" s="260"/>
      <c r="O79" s="669">
        <v>334.49</v>
      </c>
      <c r="P79" s="260"/>
      <c r="Q79" s="669">
        <v>727.43200000000002</v>
      </c>
      <c r="R79" s="350"/>
      <c r="S79" s="310"/>
      <c r="T79" s="287"/>
      <c r="U79" s="287"/>
    </row>
    <row r="80" spans="3:30" ht="12.95" customHeight="1">
      <c r="C80" s="105"/>
      <c r="D80" s="322" t="s">
        <v>233</v>
      </c>
      <c r="E80" s="322"/>
      <c r="F80" s="309"/>
      <c r="G80" s="695"/>
      <c r="H80" s="260"/>
      <c r="I80" s="669"/>
      <c r="J80" s="260"/>
      <c r="K80" s="678"/>
      <c r="L80" s="260"/>
      <c r="M80" s="678"/>
      <c r="N80" s="260"/>
      <c r="O80" s="669"/>
      <c r="P80" s="260"/>
      <c r="Q80" s="669"/>
      <c r="R80" s="350"/>
      <c r="S80" s="310"/>
      <c r="T80" s="287"/>
      <c r="U80" s="287"/>
    </row>
    <row r="81" spans="3:21" s="177" customFormat="1" ht="12" customHeight="1">
      <c r="C81" s="105"/>
      <c r="D81" s="189"/>
      <c r="E81" s="337"/>
      <c r="F81" s="309"/>
      <c r="G81" s="49"/>
      <c r="H81" s="87"/>
      <c r="I81" s="49"/>
      <c r="J81" s="49"/>
      <c r="K81" s="260"/>
      <c r="L81" s="49"/>
      <c r="M81" s="49"/>
      <c r="N81" s="49"/>
      <c r="O81" s="49"/>
      <c r="P81" s="49"/>
      <c r="Q81" s="49"/>
      <c r="R81" s="350"/>
      <c r="S81" s="310"/>
      <c r="T81" s="287"/>
      <c r="U81" s="287"/>
    </row>
    <row r="82" spans="3:21" s="177" customFormat="1" ht="12.95" customHeight="1">
      <c r="C82" s="180"/>
      <c r="D82" s="314" t="s">
        <v>234</v>
      </c>
      <c r="E82" s="316"/>
      <c r="F82" s="369"/>
      <c r="G82" s="702">
        <v>425798.65899999999</v>
      </c>
      <c r="H82" s="260"/>
      <c r="I82" s="702">
        <v>211110.53700000001</v>
      </c>
      <c r="J82" s="260"/>
      <c r="K82" s="703">
        <v>54003.353000000003</v>
      </c>
      <c r="L82" s="260"/>
      <c r="M82" s="678">
        <v>0</v>
      </c>
      <c r="N82" s="260"/>
      <c r="O82" s="678">
        <v>0</v>
      </c>
      <c r="P82" s="260"/>
      <c r="Q82" s="702">
        <v>582905.84299999999</v>
      </c>
      <c r="R82" s="345"/>
      <c r="S82" s="105"/>
    </row>
    <row r="83" spans="3:21" s="177" customFormat="1" ht="12.95" customHeight="1">
      <c r="C83" s="180"/>
      <c r="D83" s="315" t="s">
        <v>235</v>
      </c>
      <c r="E83" s="337"/>
      <c r="F83" s="309"/>
      <c r="G83" s="702"/>
      <c r="H83" s="260"/>
      <c r="I83" s="702"/>
      <c r="J83" s="260"/>
      <c r="K83" s="703"/>
      <c r="L83" s="260"/>
      <c r="M83" s="678"/>
      <c r="N83" s="260"/>
      <c r="O83" s="678"/>
      <c r="P83" s="260"/>
      <c r="Q83" s="702"/>
      <c r="R83" s="345"/>
      <c r="S83" s="293"/>
    </row>
    <row r="84" spans="3:21" s="177" customFormat="1" ht="12" customHeight="1">
      <c r="C84" s="105"/>
      <c r="D84" s="105"/>
      <c r="E84" s="309"/>
      <c r="F84" s="309"/>
      <c r="G84" s="260"/>
      <c r="H84" s="87"/>
      <c r="I84" s="81"/>
      <c r="J84" s="81"/>
      <c r="K84" s="81"/>
      <c r="L84" s="49"/>
      <c r="M84" s="49"/>
      <c r="N84" s="49"/>
      <c r="O84" s="49"/>
      <c r="P84" s="49"/>
      <c r="Q84" s="81"/>
      <c r="R84" s="350"/>
      <c r="S84" s="310"/>
    </row>
    <row r="85" spans="3:21" s="177" customFormat="1" ht="12.95" customHeight="1">
      <c r="C85" s="105"/>
      <c r="D85" s="200" t="s">
        <v>216</v>
      </c>
      <c r="E85" s="30"/>
      <c r="F85" s="309"/>
      <c r="G85" s="659">
        <v>257753.35500000001</v>
      </c>
      <c r="H85" s="260"/>
      <c r="I85" s="669">
        <v>22575.742999999999</v>
      </c>
      <c r="J85" s="260"/>
      <c r="K85" s="695">
        <v>653.93399999999997</v>
      </c>
      <c r="L85" s="260"/>
      <c r="M85" s="708">
        <v>-0.16300000000000001</v>
      </c>
      <c r="N85" s="260"/>
      <c r="O85" s="669">
        <v>3661.15</v>
      </c>
      <c r="P85" s="260"/>
      <c r="Q85" s="669">
        <v>276013.85100000002</v>
      </c>
      <c r="R85" s="350"/>
      <c r="S85" s="310"/>
    </row>
    <row r="86" spans="3:21" s="177" customFormat="1" ht="12.95" customHeight="1">
      <c r="C86" s="105"/>
      <c r="D86" s="322" t="s">
        <v>217</v>
      </c>
      <c r="E86" s="30"/>
      <c r="F86" s="309"/>
      <c r="G86" s="659"/>
      <c r="H86" s="260"/>
      <c r="I86" s="669"/>
      <c r="J86" s="260"/>
      <c r="K86" s="695"/>
      <c r="L86" s="260"/>
      <c r="M86" s="708"/>
      <c r="N86" s="260"/>
      <c r="O86" s="669"/>
      <c r="P86" s="260"/>
      <c r="Q86" s="669"/>
      <c r="R86" s="350"/>
      <c r="S86" s="310"/>
    </row>
    <row r="87" spans="3:21" s="177" customFormat="1" ht="20.100000000000001" customHeight="1">
      <c r="C87" s="105"/>
      <c r="D87" s="322"/>
      <c r="E87" s="30"/>
      <c r="F87" s="309"/>
      <c r="G87" s="260"/>
      <c r="H87" s="260"/>
      <c r="I87" s="260"/>
      <c r="J87" s="260"/>
      <c r="K87" s="260"/>
      <c r="L87" s="260"/>
      <c r="M87" s="260"/>
      <c r="N87" s="260"/>
      <c r="O87" s="260"/>
      <c r="P87" s="260"/>
      <c r="Q87" s="260"/>
      <c r="R87" s="350"/>
      <c r="S87" s="310"/>
    </row>
    <row r="88" spans="3:21" s="177" customFormat="1" ht="12.95" customHeight="1">
      <c r="C88" s="200" t="s">
        <v>295</v>
      </c>
      <c r="D88" s="322"/>
      <c r="E88" s="30"/>
      <c r="F88" s="309"/>
      <c r="G88" s="370" t="s">
        <v>160</v>
      </c>
      <c r="H88" s="371"/>
      <c r="I88" s="370" t="s">
        <v>160</v>
      </c>
      <c r="J88" s="371"/>
      <c r="K88" s="370" t="s">
        <v>160</v>
      </c>
      <c r="L88" s="371"/>
      <c r="M88" s="370" t="s">
        <v>160</v>
      </c>
      <c r="N88" s="371"/>
      <c r="O88" s="370" t="s">
        <v>160</v>
      </c>
      <c r="P88" s="277"/>
      <c r="Q88" s="370">
        <v>43393.97</v>
      </c>
      <c r="R88" s="350"/>
      <c r="S88" s="310"/>
    </row>
    <row r="89" spans="3:21" s="177" customFormat="1" ht="12.95" customHeight="1">
      <c r="C89" s="322" t="s">
        <v>296</v>
      </c>
      <c r="D89" s="322"/>
      <c r="E89" s="30"/>
      <c r="F89" s="309"/>
      <c r="G89" s="260"/>
      <c r="H89" s="277"/>
      <c r="I89" s="260"/>
      <c r="J89" s="277"/>
      <c r="K89" s="260"/>
      <c r="L89" s="277"/>
      <c r="M89" s="260"/>
      <c r="N89" s="277"/>
      <c r="O89" s="260"/>
      <c r="P89" s="277"/>
      <c r="Q89" s="260"/>
      <c r="R89" s="350"/>
      <c r="S89" s="310"/>
    </row>
    <row r="90" spans="3:21" s="177" customFormat="1" ht="9" customHeight="1">
      <c r="C90" s="105"/>
      <c r="D90" s="38"/>
      <c r="E90" s="34"/>
      <c r="F90" s="308"/>
      <c r="G90" s="323"/>
      <c r="H90" s="180"/>
      <c r="I90" s="81"/>
      <c r="J90" s="81"/>
      <c r="K90" s="81"/>
      <c r="L90" s="81"/>
      <c r="M90" s="81"/>
      <c r="N90" s="81"/>
      <c r="O90" s="81"/>
      <c r="P90" s="81"/>
      <c r="Q90" s="81"/>
      <c r="R90" s="350"/>
      <c r="S90" s="310"/>
    </row>
    <row r="91" spans="3:21" s="177" customFormat="1" ht="9" customHeight="1">
      <c r="C91" s="105"/>
      <c r="D91" s="38"/>
      <c r="E91" s="34"/>
      <c r="F91" s="308"/>
      <c r="G91" s="323"/>
      <c r="H91" s="180"/>
      <c r="I91" s="81"/>
      <c r="J91" s="81"/>
      <c r="K91" s="81"/>
      <c r="L91" s="81"/>
      <c r="M91" s="81"/>
      <c r="N91" s="81"/>
      <c r="O91" s="81"/>
      <c r="P91" s="81"/>
      <c r="Q91" s="81"/>
      <c r="R91" s="350"/>
      <c r="S91" s="310"/>
    </row>
    <row r="92" spans="3:21" s="177" customFormat="1" ht="24" customHeight="1" thickBot="1">
      <c r="C92" s="107"/>
      <c r="D92" s="330"/>
      <c r="E92" s="330"/>
      <c r="F92" s="331"/>
      <c r="G92" s="303"/>
      <c r="H92" s="223"/>
      <c r="I92" s="332"/>
      <c r="J92" s="332"/>
      <c r="K92" s="332"/>
      <c r="L92" s="24"/>
      <c r="M92" s="99"/>
      <c r="N92" s="99"/>
      <c r="O92" s="99"/>
      <c r="P92" s="24"/>
      <c r="Q92" s="99"/>
      <c r="R92" s="350"/>
      <c r="S92" s="310"/>
    </row>
  </sheetData>
  <mergeCells count="134">
    <mergeCell ref="G85:G86"/>
    <mergeCell ref="I85:I86"/>
    <mergeCell ref="K85:K86"/>
    <mergeCell ref="M85:M86"/>
    <mergeCell ref="O85:O86"/>
    <mergeCell ref="Q85:Q86"/>
    <mergeCell ref="G82:G83"/>
    <mergeCell ref="I82:I83"/>
    <mergeCell ref="K82:K83"/>
    <mergeCell ref="M82:M83"/>
    <mergeCell ref="O82:O83"/>
    <mergeCell ref="Q82:Q83"/>
    <mergeCell ref="G79:G80"/>
    <mergeCell ref="I79:I80"/>
    <mergeCell ref="K79:K80"/>
    <mergeCell ref="M79:M80"/>
    <mergeCell ref="O79:O80"/>
    <mergeCell ref="Q79:Q80"/>
    <mergeCell ref="G76:G77"/>
    <mergeCell ref="I76:I77"/>
    <mergeCell ref="K76:K77"/>
    <mergeCell ref="M76:M77"/>
    <mergeCell ref="O76:O77"/>
    <mergeCell ref="Q76:Q77"/>
    <mergeCell ref="G73:G74"/>
    <mergeCell ref="I73:I74"/>
    <mergeCell ref="K73:K74"/>
    <mergeCell ref="M73:M74"/>
    <mergeCell ref="O73:O74"/>
    <mergeCell ref="Q73:Q74"/>
    <mergeCell ref="G70:G71"/>
    <mergeCell ref="I70:I71"/>
    <mergeCell ref="K70:K71"/>
    <mergeCell ref="M70:M71"/>
    <mergeCell ref="O70:O71"/>
    <mergeCell ref="Q70:Q71"/>
    <mergeCell ref="G67:G68"/>
    <mergeCell ref="I67:I68"/>
    <mergeCell ref="K67:K68"/>
    <mergeCell ref="M67:M68"/>
    <mergeCell ref="O67:O68"/>
    <mergeCell ref="Q67:Q68"/>
    <mergeCell ref="G64:G65"/>
    <mergeCell ref="I64:I65"/>
    <mergeCell ref="K64:K65"/>
    <mergeCell ref="M64:M65"/>
    <mergeCell ref="O64:O65"/>
    <mergeCell ref="Q64:Q65"/>
    <mergeCell ref="G61:G62"/>
    <mergeCell ref="I61:I62"/>
    <mergeCell ref="K61:K62"/>
    <mergeCell ref="M61:M62"/>
    <mergeCell ref="O61:O62"/>
    <mergeCell ref="Q61:Q62"/>
    <mergeCell ref="C49:R49"/>
    <mergeCell ref="C50:R50"/>
    <mergeCell ref="C53:E53"/>
    <mergeCell ref="G58:G59"/>
    <mergeCell ref="I58:I59"/>
    <mergeCell ref="K58:K59"/>
    <mergeCell ref="M58:M59"/>
    <mergeCell ref="O58:O59"/>
    <mergeCell ref="Q58:Q59"/>
    <mergeCell ref="G42:G43"/>
    <mergeCell ref="I42:I43"/>
    <mergeCell ref="K42:K43"/>
    <mergeCell ref="M42:M43"/>
    <mergeCell ref="O42:O43"/>
    <mergeCell ref="Q42:Q43"/>
    <mergeCell ref="G39:G40"/>
    <mergeCell ref="I39:I40"/>
    <mergeCell ref="K39:K40"/>
    <mergeCell ref="M39:M40"/>
    <mergeCell ref="O39:O40"/>
    <mergeCell ref="Q39:Q40"/>
    <mergeCell ref="G36:G37"/>
    <mergeCell ref="I36:I37"/>
    <mergeCell ref="K36:K37"/>
    <mergeCell ref="M36:M37"/>
    <mergeCell ref="O36:O37"/>
    <mergeCell ref="Q36:Q37"/>
    <mergeCell ref="G33:G34"/>
    <mergeCell ref="I33:I34"/>
    <mergeCell ref="K33:K34"/>
    <mergeCell ref="M33:M34"/>
    <mergeCell ref="O33:O34"/>
    <mergeCell ref="Q33:Q34"/>
    <mergeCell ref="G30:G31"/>
    <mergeCell ref="I30:I31"/>
    <mergeCell ref="K30:K31"/>
    <mergeCell ref="M30:M31"/>
    <mergeCell ref="O30:O31"/>
    <mergeCell ref="Q30:Q31"/>
    <mergeCell ref="G27:G28"/>
    <mergeCell ref="I27:I28"/>
    <mergeCell ref="K27:K28"/>
    <mergeCell ref="M27:M28"/>
    <mergeCell ref="O27:O28"/>
    <mergeCell ref="Q27:Q28"/>
    <mergeCell ref="G24:G25"/>
    <mergeCell ref="I24:I25"/>
    <mergeCell ref="K24:K25"/>
    <mergeCell ref="M24:M25"/>
    <mergeCell ref="O24:O25"/>
    <mergeCell ref="Q24:Q25"/>
    <mergeCell ref="G21:G22"/>
    <mergeCell ref="I21:I22"/>
    <mergeCell ref="K21:K22"/>
    <mergeCell ref="M21:M22"/>
    <mergeCell ref="O21:O22"/>
    <mergeCell ref="Q21:Q22"/>
    <mergeCell ref="G18:G19"/>
    <mergeCell ref="I18:I19"/>
    <mergeCell ref="K18:K19"/>
    <mergeCell ref="M18:M19"/>
    <mergeCell ref="O18:O19"/>
    <mergeCell ref="Q18:Q19"/>
    <mergeCell ref="Q11:Q12"/>
    <mergeCell ref="G15:G16"/>
    <mergeCell ref="I15:I16"/>
    <mergeCell ref="K15:K16"/>
    <mergeCell ref="M15:M16"/>
    <mergeCell ref="O15:O16"/>
    <mergeCell ref="Q15:Q16"/>
    <mergeCell ref="C2:R2"/>
    <mergeCell ref="C3:R3"/>
    <mergeCell ref="C6:E6"/>
    <mergeCell ref="F6:F7"/>
    <mergeCell ref="C11:E12"/>
    <mergeCell ref="G11:G12"/>
    <mergeCell ref="I11:I12"/>
    <mergeCell ref="K11:K12"/>
    <mergeCell ref="M11:M12"/>
    <mergeCell ref="O11:O1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3399"/>
  </sheetPr>
  <dimension ref="A1:AC26"/>
  <sheetViews>
    <sheetView topLeftCell="A22" zoomScaleNormal="100" zoomScaleSheetLayoutView="100" workbookViewId="0">
      <selection activeCell="D33" sqref="D33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.7109375" style="137" customWidth="1"/>
    <col min="4" max="4" width="38.140625" style="137" customWidth="1"/>
    <col min="5" max="5" width="0.7109375" style="137" customWidth="1"/>
    <col min="6" max="6" width="12.28515625" style="137" customWidth="1"/>
    <col min="7" max="7" width="1.7109375" style="137" customWidth="1"/>
    <col min="8" max="8" width="14.28515625" style="137" customWidth="1"/>
    <col min="9" max="9" width="1.7109375" style="137" customWidth="1"/>
    <col min="10" max="10" width="13.85546875" style="137" customWidth="1"/>
    <col min="11" max="11" width="1.7109375" style="137" customWidth="1"/>
    <col min="12" max="12" width="13.5703125" style="137" customWidth="1"/>
    <col min="13" max="13" width="1.7109375" style="137" customWidth="1"/>
    <col min="14" max="14" width="13.28515625" style="137" customWidth="1"/>
    <col min="15" max="15" width="1.7109375" style="137" customWidth="1"/>
    <col min="16" max="16" width="18.42578125" style="137" customWidth="1"/>
    <col min="17" max="17" width="1.7109375" style="137" customWidth="1"/>
    <col min="18" max="18" width="14" style="137" customWidth="1"/>
    <col min="19" max="19" width="1.7109375" style="137" customWidth="1"/>
    <col min="20" max="20" width="13.85546875" style="137" customWidth="1"/>
    <col min="21" max="21" width="5.7109375" style="137" customWidth="1"/>
    <col min="22" max="23" width="9.140625" style="137"/>
    <col min="24" max="24" width="11.28515625" style="137" bestFit="1" customWidth="1"/>
    <col min="25" max="26" width="10.28515625" style="137" bestFit="1" customWidth="1"/>
    <col min="27" max="27" width="9.28515625" style="137" bestFit="1" customWidth="1"/>
    <col min="28" max="29" width="10.28515625" style="137" bestFit="1" customWidth="1"/>
    <col min="30" max="16384" width="9.140625" style="137"/>
  </cols>
  <sheetData>
    <row r="1" spans="2:29" ht="12" customHeight="1"/>
    <row r="2" spans="2:29" ht="12" customHeight="1">
      <c r="B2" s="635" t="s">
        <v>297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  <c r="U2" s="635"/>
    </row>
    <row r="3" spans="2:29" ht="13.5" customHeight="1">
      <c r="B3" s="636" t="s">
        <v>320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  <c r="U3" s="636"/>
    </row>
    <row r="4" spans="2:29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5"/>
    </row>
    <row r="5" spans="2:29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30"/>
      <c r="N5" s="530"/>
      <c r="O5" s="530"/>
      <c r="P5" s="530"/>
      <c r="Q5" s="530"/>
      <c r="R5" s="530"/>
      <c r="S5" s="530"/>
      <c r="T5" s="530"/>
      <c r="U5" s="164"/>
    </row>
    <row r="6" spans="2:29" ht="134.25" customHeight="1">
      <c r="C6" s="622" t="s">
        <v>236</v>
      </c>
      <c r="D6" s="622"/>
      <c r="E6" s="527"/>
      <c r="F6" s="516" t="s">
        <v>237</v>
      </c>
      <c r="G6" s="527"/>
      <c r="H6" s="516" t="s">
        <v>117</v>
      </c>
      <c r="I6" s="516"/>
      <c r="J6" s="516" t="s">
        <v>118</v>
      </c>
      <c r="K6" s="516"/>
      <c r="L6" s="516" t="s">
        <v>119</v>
      </c>
      <c r="M6" s="516"/>
      <c r="N6" s="516" t="s">
        <v>120</v>
      </c>
      <c r="O6" s="516"/>
      <c r="P6" s="516" t="s">
        <v>238</v>
      </c>
      <c r="Q6" s="516"/>
      <c r="R6" s="516" t="s">
        <v>300</v>
      </c>
      <c r="S6" s="516"/>
      <c r="T6" s="516" t="s">
        <v>277</v>
      </c>
      <c r="U6" s="164"/>
    </row>
    <row r="7" spans="2:29" ht="15.75" customHeight="1">
      <c r="B7" s="118"/>
      <c r="C7" s="517"/>
      <c r="D7" s="517"/>
      <c r="E7" s="517"/>
      <c r="F7" s="559"/>
      <c r="G7" s="517"/>
      <c r="H7" s="517"/>
      <c r="I7" s="517"/>
      <c r="J7" s="531" t="s">
        <v>0</v>
      </c>
      <c r="K7" s="517"/>
      <c r="L7" s="531" t="s">
        <v>0</v>
      </c>
      <c r="M7" s="534"/>
      <c r="N7" s="531" t="s">
        <v>0</v>
      </c>
      <c r="O7" s="534"/>
      <c r="P7" s="534"/>
      <c r="Q7" s="534"/>
      <c r="R7" s="531" t="s">
        <v>0</v>
      </c>
      <c r="S7" s="534"/>
      <c r="T7" s="531" t="s">
        <v>0</v>
      </c>
      <c r="U7" s="164"/>
    </row>
    <row r="8" spans="2:29" ht="12" customHeight="1" thickBot="1">
      <c r="B8" s="120"/>
      <c r="C8" s="538"/>
      <c r="D8" s="539"/>
      <c r="E8" s="539"/>
      <c r="F8" s="539"/>
      <c r="G8" s="539"/>
      <c r="H8" s="540"/>
      <c r="I8" s="541"/>
      <c r="J8" s="538"/>
      <c r="K8" s="538"/>
      <c r="L8" s="541"/>
      <c r="M8" s="542"/>
      <c r="N8" s="540"/>
      <c r="O8" s="540"/>
      <c r="P8" s="542"/>
      <c r="Q8" s="540"/>
      <c r="R8" s="538"/>
      <c r="S8" s="541"/>
      <c r="T8" s="541"/>
      <c r="U8" s="120"/>
    </row>
    <row r="9" spans="2:29" ht="5.25" customHeight="1">
      <c r="B9" s="120"/>
      <c r="C9" s="120"/>
      <c r="D9" s="113"/>
      <c r="E9" s="113"/>
      <c r="F9" s="113"/>
      <c r="G9" s="113"/>
      <c r="H9" s="91"/>
      <c r="I9" s="122"/>
      <c r="J9" s="120"/>
      <c r="K9" s="120"/>
      <c r="L9" s="122"/>
      <c r="M9" s="123"/>
      <c r="N9" s="91"/>
      <c r="O9" s="91"/>
      <c r="P9" s="123"/>
      <c r="Q9" s="91"/>
      <c r="R9" s="120"/>
      <c r="S9" s="122"/>
      <c r="T9" s="122"/>
      <c r="U9" s="120"/>
    </row>
    <row r="10" spans="2:29" ht="14.1" customHeight="1">
      <c r="B10" s="105"/>
      <c r="C10" s="628" t="s">
        <v>125</v>
      </c>
      <c r="D10" s="628"/>
      <c r="E10" s="18"/>
      <c r="F10" s="709"/>
      <c r="G10" s="18"/>
      <c r="H10" s="643">
        <f>H14+H17+H20</f>
        <v>53</v>
      </c>
      <c r="I10" s="143"/>
      <c r="J10" s="643">
        <f>J14+J17+J20</f>
        <v>105512.78800000002</v>
      </c>
      <c r="K10" s="372"/>
      <c r="L10" s="643">
        <f>L14+L17+L20</f>
        <v>67649.483999999997</v>
      </c>
      <c r="M10" s="373"/>
      <c r="N10" s="643">
        <f>N14+N17+N20</f>
        <v>37863.303999999996</v>
      </c>
      <c r="O10" s="374"/>
      <c r="P10" s="643">
        <f>P14+P17+P20</f>
        <v>849</v>
      </c>
      <c r="Q10" s="374"/>
      <c r="R10" s="643">
        <f>R14+R17+R20</f>
        <v>19033.663</v>
      </c>
      <c r="S10" s="374"/>
      <c r="T10" s="643">
        <f>T14+T17+T20</f>
        <v>45985.884999999995</v>
      </c>
      <c r="U10" s="105"/>
    </row>
    <row r="11" spans="2:29" ht="14.1" customHeight="1">
      <c r="B11" s="105"/>
      <c r="C11" s="621" t="s">
        <v>5</v>
      </c>
      <c r="D11" s="621"/>
      <c r="E11" s="18"/>
      <c r="F11" s="709"/>
      <c r="G11" s="18"/>
      <c r="H11" s="643"/>
      <c r="I11" s="375"/>
      <c r="J11" s="643"/>
      <c r="K11" s="372"/>
      <c r="L11" s="643"/>
      <c r="M11" s="373"/>
      <c r="N11" s="643"/>
      <c r="O11" s="374"/>
      <c r="P11" s="643"/>
      <c r="Q11" s="374"/>
      <c r="R11" s="643"/>
      <c r="S11" s="374"/>
      <c r="T11" s="643"/>
      <c r="U11" s="105"/>
    </row>
    <row r="12" spans="2:29" ht="5.25" customHeight="1" thickBot="1">
      <c r="B12" s="105"/>
      <c r="C12" s="107"/>
      <c r="D12" s="21"/>
      <c r="E12" s="21"/>
      <c r="F12" s="21"/>
      <c r="G12" s="21"/>
      <c r="H12" s="376"/>
      <c r="I12" s="376"/>
      <c r="J12" s="24"/>
      <c r="K12" s="24"/>
      <c r="L12" s="25"/>
      <c r="M12" s="26"/>
      <c r="N12" s="26"/>
      <c r="O12" s="26"/>
      <c r="P12" s="26"/>
      <c r="Q12" s="26"/>
      <c r="R12" s="27"/>
      <c r="S12" s="25"/>
      <c r="T12" s="25"/>
      <c r="U12" s="105"/>
    </row>
    <row r="13" spans="2:29" ht="60" customHeight="1">
      <c r="B13" s="105"/>
      <c r="C13" s="105"/>
      <c r="D13" s="377"/>
      <c r="E13" s="378"/>
      <c r="F13" s="378"/>
      <c r="G13" s="378"/>
      <c r="J13" s="379"/>
      <c r="K13" s="379"/>
      <c r="L13" s="373"/>
      <c r="M13" s="373"/>
      <c r="N13" s="374"/>
      <c r="O13" s="374"/>
      <c r="P13" s="374"/>
      <c r="Q13" s="374"/>
      <c r="R13" s="374"/>
      <c r="S13" s="374"/>
      <c r="T13" s="380"/>
      <c r="U13" s="381"/>
    </row>
    <row r="14" spans="2:29" ht="15.75" customHeight="1">
      <c r="B14" s="180"/>
      <c r="C14" s="618" t="s">
        <v>3</v>
      </c>
      <c r="D14" s="618"/>
      <c r="E14" s="105"/>
      <c r="F14" s="625">
        <v>370</v>
      </c>
      <c r="G14" s="105"/>
      <c r="H14" s="710">
        <v>7</v>
      </c>
      <c r="I14" s="245"/>
      <c r="J14" s="710">
        <v>8996.0920000000006</v>
      </c>
      <c r="K14" s="47"/>
      <c r="L14" s="710">
        <v>5258.3310000000001</v>
      </c>
      <c r="M14" s="382"/>
      <c r="N14" s="710">
        <v>3737.761</v>
      </c>
      <c r="O14" s="232"/>
      <c r="P14" s="710">
        <v>61</v>
      </c>
      <c r="Q14" s="51"/>
      <c r="R14" s="710">
        <v>1916.1579999999999</v>
      </c>
      <c r="S14" s="81"/>
      <c r="T14" s="710">
        <v>1113.173</v>
      </c>
      <c r="U14" s="180"/>
    </row>
    <row r="15" spans="2:29" ht="18" customHeight="1">
      <c r="B15" s="180"/>
      <c r="C15" s="621" t="s">
        <v>4</v>
      </c>
      <c r="D15" s="621"/>
      <c r="E15" s="105"/>
      <c r="F15" s="625"/>
      <c r="G15" s="105"/>
      <c r="H15" s="710"/>
      <c r="I15" s="245"/>
      <c r="J15" s="710"/>
      <c r="K15" s="47"/>
      <c r="L15" s="710"/>
      <c r="M15" s="49"/>
      <c r="N15" s="710"/>
      <c r="O15" s="232"/>
      <c r="P15" s="710"/>
      <c r="Q15" s="51"/>
      <c r="R15" s="710"/>
      <c r="S15" s="233"/>
      <c r="T15" s="710"/>
      <c r="U15" s="180"/>
    </row>
    <row r="16" spans="2:29" ht="60" customHeight="1">
      <c r="B16" s="180"/>
      <c r="C16" s="180"/>
      <c r="D16" s="159"/>
      <c r="E16" s="159"/>
      <c r="F16" s="383"/>
      <c r="G16" s="159"/>
      <c r="H16" s="33"/>
      <c r="I16" s="180"/>
      <c r="J16" s="111"/>
      <c r="K16" s="47"/>
      <c r="L16" s="233"/>
      <c r="M16" s="49"/>
      <c r="N16" s="50"/>
      <c r="O16" s="232"/>
      <c r="P16" s="11"/>
      <c r="Q16" s="51"/>
      <c r="R16" s="52"/>
      <c r="S16" s="233"/>
      <c r="T16" s="48"/>
      <c r="U16" s="180"/>
      <c r="X16" s="179"/>
      <c r="Y16" s="179"/>
      <c r="Z16" s="179"/>
      <c r="AA16" s="179"/>
      <c r="AB16" s="179"/>
      <c r="AC16" s="179"/>
    </row>
    <row r="17" spans="1:29" ht="16.5" customHeight="1">
      <c r="B17" s="180"/>
      <c r="C17" s="618" t="s">
        <v>6</v>
      </c>
      <c r="D17" s="618"/>
      <c r="E17" s="170"/>
      <c r="F17" s="620">
        <v>381</v>
      </c>
      <c r="G17" s="105"/>
      <c r="H17" s="710">
        <v>43</v>
      </c>
      <c r="I17" s="245"/>
      <c r="J17" s="710">
        <v>69501.271000000008</v>
      </c>
      <c r="K17" s="47"/>
      <c r="L17" s="710">
        <v>40562.046000000002</v>
      </c>
      <c r="M17" s="382"/>
      <c r="N17" s="710">
        <v>28939.224999999999</v>
      </c>
      <c r="O17" s="232"/>
      <c r="P17" s="710">
        <v>652</v>
      </c>
      <c r="Q17" s="51"/>
      <c r="R17" s="710">
        <v>13434.347</v>
      </c>
      <c r="S17" s="81"/>
      <c r="T17" s="710">
        <v>25894.842000000001</v>
      </c>
      <c r="U17" s="180"/>
      <c r="X17" s="179"/>
      <c r="Y17" s="179"/>
      <c r="Z17" s="179"/>
      <c r="AA17" s="179"/>
      <c r="AB17" s="179"/>
      <c r="AC17" s="179"/>
    </row>
    <row r="18" spans="1:29" ht="18" customHeight="1">
      <c r="B18" s="180"/>
      <c r="C18" s="621" t="s">
        <v>7</v>
      </c>
      <c r="D18" s="621"/>
      <c r="E18" s="33"/>
      <c r="F18" s="620"/>
      <c r="G18" s="105"/>
      <c r="H18" s="710"/>
      <c r="I18" s="245"/>
      <c r="J18" s="710"/>
      <c r="K18" s="47"/>
      <c r="L18" s="710"/>
      <c r="M18" s="49"/>
      <c r="N18" s="710"/>
      <c r="O18" s="232"/>
      <c r="P18" s="710"/>
      <c r="Q18" s="51"/>
      <c r="R18" s="710"/>
      <c r="S18" s="233"/>
      <c r="T18" s="710"/>
      <c r="U18" s="180"/>
      <c r="X18" s="179"/>
      <c r="Y18" s="179"/>
      <c r="Z18" s="179"/>
      <c r="AA18" s="179"/>
      <c r="AB18" s="179"/>
      <c r="AC18" s="179"/>
    </row>
    <row r="19" spans="1:29" ht="60" customHeight="1">
      <c r="B19" s="180"/>
      <c r="C19" s="180"/>
      <c r="D19" s="105"/>
      <c r="E19" s="105"/>
      <c r="F19" s="173"/>
      <c r="G19" s="105"/>
      <c r="H19" s="33"/>
      <c r="I19" s="384"/>
      <c r="J19" s="111"/>
      <c r="K19" s="47"/>
      <c r="L19" s="233"/>
      <c r="M19" s="49"/>
      <c r="N19" s="50"/>
      <c r="O19" s="232"/>
      <c r="P19" s="111"/>
      <c r="Q19" s="51"/>
      <c r="R19" s="52"/>
      <c r="S19" s="233"/>
      <c r="T19" s="48"/>
      <c r="U19" s="180"/>
      <c r="X19" s="179"/>
      <c r="Y19" s="179"/>
      <c r="Z19" s="179"/>
      <c r="AA19" s="179"/>
      <c r="AB19" s="179"/>
      <c r="AC19" s="179"/>
    </row>
    <row r="20" spans="1:29" ht="24" customHeight="1">
      <c r="A20" s="120"/>
      <c r="B20" s="105"/>
      <c r="C20" s="618" t="s">
        <v>10</v>
      </c>
      <c r="D20" s="618"/>
      <c r="E20" s="7"/>
      <c r="F20" s="666">
        <v>383</v>
      </c>
      <c r="G20" s="105"/>
      <c r="H20" s="710">
        <v>3</v>
      </c>
      <c r="I20" s="245"/>
      <c r="J20" s="710">
        <v>27015.425000000003</v>
      </c>
      <c r="K20" s="47"/>
      <c r="L20" s="710">
        <v>21829.107</v>
      </c>
      <c r="M20" s="382"/>
      <c r="N20" s="710">
        <v>5186.3179999999993</v>
      </c>
      <c r="O20" s="232"/>
      <c r="P20" s="710">
        <v>136</v>
      </c>
      <c r="Q20" s="51"/>
      <c r="R20" s="710">
        <v>3683.1579999999999</v>
      </c>
      <c r="S20" s="81"/>
      <c r="T20" s="710">
        <v>18977.87</v>
      </c>
      <c r="U20" s="180"/>
      <c r="X20" s="179"/>
      <c r="Y20" s="179"/>
      <c r="Z20" s="179"/>
      <c r="AA20" s="179"/>
      <c r="AB20" s="179"/>
      <c r="AC20" s="179"/>
    </row>
    <row r="21" spans="1:29" ht="13.5" customHeight="1">
      <c r="A21" s="120"/>
      <c r="B21" s="105"/>
      <c r="C21" s="621" t="s">
        <v>11</v>
      </c>
      <c r="D21" s="621"/>
      <c r="E21" s="33"/>
      <c r="F21" s="666"/>
      <c r="G21" s="105"/>
      <c r="H21" s="710"/>
      <c r="I21" s="245"/>
      <c r="J21" s="710"/>
      <c r="K21" s="47"/>
      <c r="L21" s="710"/>
      <c r="M21" s="49"/>
      <c r="N21" s="710"/>
      <c r="O21" s="232"/>
      <c r="P21" s="710"/>
      <c r="Q21" s="51"/>
      <c r="R21" s="710"/>
      <c r="S21" s="233"/>
      <c r="T21" s="710"/>
      <c r="U21" s="180"/>
    </row>
    <row r="22" spans="1:29" ht="18" customHeight="1">
      <c r="A22" s="120"/>
      <c r="B22" s="105"/>
      <c r="C22" s="105"/>
      <c r="D22" s="110"/>
      <c r="E22" s="105"/>
      <c r="F22" s="109"/>
      <c r="G22" s="105"/>
      <c r="H22" s="88"/>
      <c r="I22" s="180"/>
      <c r="J22" s="88"/>
      <c r="K22" s="47"/>
      <c r="L22" s="88"/>
      <c r="M22" s="49"/>
      <c r="N22" s="88"/>
      <c r="O22" s="232"/>
      <c r="P22" s="88"/>
      <c r="Q22" s="51"/>
      <c r="R22" s="88"/>
      <c r="S22" s="233"/>
      <c r="T22" s="88"/>
      <c r="U22" s="180"/>
    </row>
    <row r="23" spans="1:29" ht="25.5" customHeight="1">
      <c r="A23" s="120"/>
      <c r="B23" s="105"/>
      <c r="C23" s="110"/>
      <c r="D23" s="110"/>
      <c r="E23" s="173"/>
      <c r="F23" s="109"/>
      <c r="G23" s="105"/>
      <c r="H23" s="88"/>
      <c r="I23" s="180"/>
      <c r="J23" s="88"/>
      <c r="K23" s="47"/>
      <c r="L23" s="88"/>
      <c r="M23" s="49"/>
      <c r="N23" s="88"/>
      <c r="O23" s="232"/>
      <c r="P23" s="88"/>
      <c r="Q23" s="51"/>
      <c r="R23" s="88"/>
      <c r="S23" s="233"/>
      <c r="T23" s="88"/>
      <c r="U23" s="180"/>
    </row>
    <row r="24" spans="1:29" ht="25.5" customHeight="1">
      <c r="A24" s="120"/>
      <c r="B24" s="105"/>
      <c r="C24" s="110"/>
      <c r="D24" s="110"/>
      <c r="E24" s="173"/>
      <c r="F24" s="109"/>
      <c r="G24" s="105"/>
      <c r="H24" s="88"/>
      <c r="I24" s="180"/>
      <c r="J24" s="88"/>
      <c r="K24" s="47"/>
      <c r="L24" s="88"/>
      <c r="M24" s="49"/>
      <c r="N24" s="88"/>
      <c r="O24" s="232"/>
      <c r="P24" s="88"/>
      <c r="Q24" s="51"/>
      <c r="R24" s="88"/>
      <c r="S24" s="233"/>
      <c r="T24" s="88"/>
      <c r="U24" s="180"/>
    </row>
    <row r="25" spans="1:29" ht="19.5" customHeight="1">
      <c r="A25" s="120"/>
      <c r="B25" s="105"/>
      <c r="C25" s="110"/>
      <c r="D25" s="110"/>
      <c r="E25" s="173"/>
      <c r="F25" s="109"/>
      <c r="G25" s="105"/>
      <c r="H25" s="88"/>
      <c r="J25" s="88"/>
      <c r="K25" s="47"/>
      <c r="L25" s="88"/>
      <c r="M25" s="49"/>
      <c r="N25" s="88"/>
      <c r="O25" s="232"/>
      <c r="P25" s="88"/>
      <c r="Q25" s="51"/>
      <c r="R25" s="88"/>
      <c r="S25" s="233"/>
      <c r="T25" s="88"/>
      <c r="U25" s="180"/>
    </row>
    <row r="26" spans="1:29" ht="25.5" customHeight="1" thickBot="1">
      <c r="A26" s="120"/>
      <c r="B26" s="105"/>
      <c r="C26" s="107"/>
      <c r="D26" s="107"/>
      <c r="E26" s="107"/>
      <c r="F26" s="107"/>
      <c r="G26" s="107"/>
      <c r="H26" s="135"/>
      <c r="I26" s="135"/>
      <c r="J26" s="135"/>
      <c r="K26" s="135"/>
      <c r="L26" s="135"/>
      <c r="M26" s="175"/>
      <c r="N26" s="135"/>
      <c r="O26" s="135"/>
      <c r="P26" s="175"/>
      <c r="Q26" s="223"/>
      <c r="R26" s="136"/>
      <c r="S26" s="107"/>
      <c r="T26" s="107"/>
      <c r="U26" s="105"/>
    </row>
  </sheetData>
  <mergeCells count="43">
    <mergeCell ref="P17:P18"/>
    <mergeCell ref="R20:R21"/>
    <mergeCell ref="T20:T21"/>
    <mergeCell ref="C21:D21"/>
    <mergeCell ref="R17:R18"/>
    <mergeCell ref="T17:T18"/>
    <mergeCell ref="C18:D18"/>
    <mergeCell ref="C20:D20"/>
    <mergeCell ref="F20:F21"/>
    <mergeCell ref="H20:H21"/>
    <mergeCell ref="J20:J21"/>
    <mergeCell ref="L20:L21"/>
    <mergeCell ref="N20:N21"/>
    <mergeCell ref="P20:P21"/>
    <mergeCell ref="C17:D17"/>
    <mergeCell ref="F17:F18"/>
    <mergeCell ref="H17:H18"/>
    <mergeCell ref="J17:J18"/>
    <mergeCell ref="L17:L18"/>
    <mergeCell ref="N14:N15"/>
    <mergeCell ref="N17:N18"/>
    <mergeCell ref="P14:P15"/>
    <mergeCell ref="R14:R15"/>
    <mergeCell ref="T14:T15"/>
    <mergeCell ref="C15:D15"/>
    <mergeCell ref="C14:D14"/>
    <mergeCell ref="F14:F15"/>
    <mergeCell ref="H14:H15"/>
    <mergeCell ref="J14:J15"/>
    <mergeCell ref="L14:L15"/>
    <mergeCell ref="B2:U2"/>
    <mergeCell ref="B3:U3"/>
    <mergeCell ref="C6:D6"/>
    <mergeCell ref="C10:D10"/>
    <mergeCell ref="F10:F11"/>
    <mergeCell ref="H10:H11"/>
    <mergeCell ref="J10:J11"/>
    <mergeCell ref="L10:L11"/>
    <mergeCell ref="N10:N11"/>
    <mergeCell ref="P10:P11"/>
    <mergeCell ref="R10:R11"/>
    <mergeCell ref="T10:T11"/>
    <mergeCell ref="C11:D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3399"/>
  </sheetPr>
  <dimension ref="A1:AA45"/>
  <sheetViews>
    <sheetView topLeftCell="A8" zoomScaleNormal="100" zoomScaleSheetLayoutView="100" workbookViewId="0">
      <selection activeCell="C6" sqref="C6:D6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3.7109375" style="351" customWidth="1"/>
    <col min="4" max="4" width="41.140625" style="137" customWidth="1"/>
    <col min="5" max="5" width="0.7109375" style="137" customWidth="1"/>
    <col min="6" max="6" width="14" style="137" customWidth="1"/>
    <col min="7" max="7" width="3.28515625" style="137" customWidth="1"/>
    <col min="8" max="8" width="13.85546875" style="137" customWidth="1"/>
    <col min="9" max="9" width="3.28515625" style="137" customWidth="1"/>
    <col min="10" max="10" width="13.5703125" style="137" customWidth="1"/>
    <col min="11" max="11" width="3.28515625" style="137" customWidth="1"/>
    <col min="12" max="12" width="13.28515625" style="137" customWidth="1"/>
    <col min="13" max="13" width="3.28515625" style="137" customWidth="1"/>
    <col min="14" max="14" width="18.42578125" style="137" customWidth="1"/>
    <col min="15" max="15" width="3.28515625" style="137" customWidth="1"/>
    <col min="16" max="16" width="14" style="137" customWidth="1"/>
    <col min="17" max="17" width="3.28515625" style="137" customWidth="1"/>
    <col min="18" max="18" width="13.85546875" style="137" customWidth="1"/>
    <col min="19" max="19" width="5.7109375" style="137" customWidth="1"/>
    <col min="20" max="20" width="23.42578125" style="137" customWidth="1"/>
    <col min="21" max="21" width="9.140625" style="137"/>
    <col min="22" max="22" width="11" style="137" bestFit="1" customWidth="1"/>
    <col min="23" max="24" width="10" style="137" bestFit="1" customWidth="1"/>
    <col min="25" max="25" width="9.140625" style="137"/>
    <col min="26" max="27" width="10" style="137" bestFit="1" customWidth="1"/>
    <col min="28" max="16384" width="9.140625" style="137"/>
  </cols>
  <sheetData>
    <row r="1" spans="2:27" ht="12" customHeight="1"/>
    <row r="2" spans="2:27" ht="12" customHeight="1">
      <c r="B2" s="635" t="s">
        <v>298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spans="2:27" ht="13.5" customHeight="1">
      <c r="B3" s="636" t="s">
        <v>348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</row>
    <row r="4" spans="2:27" ht="9.75" customHeight="1" thickBot="1">
      <c r="B4" s="105"/>
      <c r="C4" s="385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5"/>
    </row>
    <row r="5" spans="2:27" ht="11.25" customHeight="1">
      <c r="B5" s="105"/>
      <c r="C5" s="560"/>
      <c r="D5" s="529"/>
      <c r="E5" s="529"/>
      <c r="F5" s="529"/>
      <c r="G5" s="529"/>
      <c r="H5" s="529"/>
      <c r="I5" s="529"/>
      <c r="J5" s="529"/>
      <c r="K5" s="530"/>
      <c r="L5" s="530"/>
      <c r="M5" s="530"/>
      <c r="N5" s="530"/>
      <c r="O5" s="530"/>
      <c r="P5" s="530"/>
      <c r="Q5" s="530"/>
      <c r="R5" s="530"/>
      <c r="S5" s="164"/>
    </row>
    <row r="6" spans="2:27" ht="134.25" customHeight="1">
      <c r="C6" s="622" t="s">
        <v>349</v>
      </c>
      <c r="D6" s="622"/>
      <c r="E6" s="527"/>
      <c r="F6" s="516" t="s">
        <v>117</v>
      </c>
      <c r="G6" s="516"/>
      <c r="H6" s="516" t="s">
        <v>118</v>
      </c>
      <c r="I6" s="516"/>
      <c r="J6" s="516" t="s">
        <v>119</v>
      </c>
      <c r="K6" s="516"/>
      <c r="L6" s="516" t="s">
        <v>120</v>
      </c>
      <c r="M6" s="516"/>
      <c r="N6" s="516" t="s">
        <v>238</v>
      </c>
      <c r="O6" s="516"/>
      <c r="P6" s="516" t="s">
        <v>303</v>
      </c>
      <c r="Q6" s="516"/>
      <c r="R6" s="516" t="s">
        <v>277</v>
      </c>
      <c r="S6" s="164"/>
    </row>
    <row r="7" spans="2:27" ht="15.75" customHeight="1">
      <c r="B7" s="118"/>
      <c r="C7" s="517"/>
      <c r="D7" s="517"/>
      <c r="E7" s="517"/>
      <c r="F7" s="517"/>
      <c r="G7" s="517"/>
      <c r="H7" s="531" t="s">
        <v>0</v>
      </c>
      <c r="I7" s="517"/>
      <c r="J7" s="531" t="s">
        <v>0</v>
      </c>
      <c r="K7" s="534"/>
      <c r="L7" s="531" t="s">
        <v>0</v>
      </c>
      <c r="M7" s="534"/>
      <c r="N7" s="534"/>
      <c r="O7" s="534"/>
      <c r="P7" s="531" t="s">
        <v>0</v>
      </c>
      <c r="Q7" s="534"/>
      <c r="R7" s="531" t="s">
        <v>0</v>
      </c>
      <c r="S7" s="164"/>
    </row>
    <row r="8" spans="2:27" ht="12" customHeight="1" thickBot="1">
      <c r="B8" s="120"/>
      <c r="C8" s="561"/>
      <c r="D8" s="539"/>
      <c r="E8" s="539"/>
      <c r="F8" s="540"/>
      <c r="G8" s="541"/>
      <c r="H8" s="538"/>
      <c r="I8" s="538"/>
      <c r="J8" s="541"/>
      <c r="K8" s="542"/>
      <c r="L8" s="540"/>
      <c r="M8" s="540"/>
      <c r="N8" s="542"/>
      <c r="O8" s="540"/>
      <c r="P8" s="538"/>
      <c r="Q8" s="541"/>
      <c r="R8" s="541"/>
      <c r="S8" s="120"/>
    </row>
    <row r="9" spans="2:27" ht="5.25" customHeight="1">
      <c r="B9" s="120"/>
      <c r="C9" s="386"/>
      <c r="D9" s="113"/>
      <c r="E9" s="113"/>
      <c r="F9" s="91"/>
      <c r="G9" s="122"/>
      <c r="H9" s="120"/>
      <c r="I9" s="120"/>
      <c r="J9" s="122"/>
      <c r="K9" s="123"/>
      <c r="L9" s="91"/>
      <c r="M9" s="91"/>
      <c r="N9" s="123"/>
      <c r="O9" s="91"/>
      <c r="P9" s="120"/>
      <c r="Q9" s="122"/>
      <c r="R9" s="122"/>
      <c r="S9" s="120"/>
    </row>
    <row r="10" spans="2:27" ht="14.1" customHeight="1">
      <c r="B10" s="105"/>
      <c r="C10" s="628" t="s">
        <v>125</v>
      </c>
      <c r="D10" s="628"/>
      <c r="E10" s="18"/>
      <c r="F10" s="643">
        <f>F14+F15+F16+F17+F18+F19+F20+F21</f>
        <v>53</v>
      </c>
      <c r="G10" s="127"/>
      <c r="H10" s="643">
        <f>H14+H15+H16+H17+H18+H19+H20+H21</f>
        <v>105512.788</v>
      </c>
      <c r="I10" s="374"/>
      <c r="J10" s="643">
        <f>J14+J15+J16+J17+J18+J19+J20+J21</f>
        <v>67649.483999999997</v>
      </c>
      <c r="K10" s="373"/>
      <c r="L10" s="643">
        <f>L14+L15+L16+L17+L18+L19+L20+L21</f>
        <v>37863.304000000004</v>
      </c>
      <c r="M10" s="374"/>
      <c r="N10" s="643">
        <f>N14+N15+N16+N17+N18+N19+N20+N21</f>
        <v>849</v>
      </c>
      <c r="O10" s="374"/>
      <c r="P10" s="643">
        <f>P14+P15+P16+P17+P18+P19+P20+P21</f>
        <v>19033.663</v>
      </c>
      <c r="Q10" s="374"/>
      <c r="R10" s="643">
        <f>R14+R15+R16+R17+R18+R19+R20+R21</f>
        <v>45985.884999999995</v>
      </c>
      <c r="S10" s="105"/>
      <c r="U10" s="179"/>
      <c r="V10" s="179"/>
      <c r="W10" s="179"/>
      <c r="X10" s="179"/>
      <c r="Y10" s="179"/>
      <c r="Z10" s="179"/>
      <c r="AA10" s="179"/>
    </row>
    <row r="11" spans="2:27" ht="14.1" customHeight="1">
      <c r="B11" s="105"/>
      <c r="C11" s="621" t="s">
        <v>5</v>
      </c>
      <c r="D11" s="621"/>
      <c r="E11" s="18"/>
      <c r="F11" s="643"/>
      <c r="G11" s="375"/>
      <c r="H11" s="643"/>
      <c r="I11" s="372"/>
      <c r="J11" s="643"/>
      <c r="K11" s="373"/>
      <c r="L11" s="643"/>
      <c r="M11" s="374"/>
      <c r="N11" s="643"/>
      <c r="O11" s="374"/>
      <c r="P11" s="643"/>
      <c r="Q11" s="374"/>
      <c r="R11" s="643"/>
      <c r="S11" s="105"/>
    </row>
    <row r="12" spans="2:27" ht="5.25" customHeight="1" thickBot="1">
      <c r="B12" s="105"/>
      <c r="C12" s="385"/>
      <c r="D12" s="21"/>
      <c r="E12" s="21"/>
      <c r="F12" s="376"/>
      <c r="G12" s="376"/>
      <c r="H12" s="24"/>
      <c r="I12" s="24"/>
      <c r="J12" s="25"/>
      <c r="K12" s="26"/>
      <c r="L12" s="26"/>
      <c r="M12" s="26"/>
      <c r="N12" s="26"/>
      <c r="O12" s="26"/>
      <c r="P12" s="27"/>
      <c r="Q12" s="25"/>
      <c r="R12" s="25"/>
      <c r="S12" s="105"/>
    </row>
    <row r="13" spans="2:27" ht="15" customHeight="1">
      <c r="B13" s="105"/>
      <c r="C13" s="297"/>
      <c r="D13" s="387"/>
      <c r="E13" s="378"/>
      <c r="H13" s="379"/>
      <c r="I13" s="379"/>
      <c r="J13" s="373"/>
      <c r="K13" s="373"/>
      <c r="L13" s="374"/>
      <c r="M13" s="374"/>
      <c r="N13" s="374"/>
      <c r="O13" s="374"/>
      <c r="P13" s="374"/>
      <c r="Q13" s="374"/>
      <c r="R13" s="380"/>
      <c r="S13" s="381"/>
      <c r="V13" s="179"/>
      <c r="W13" s="179"/>
      <c r="X13" s="179"/>
      <c r="Y13" s="179"/>
      <c r="Z13" s="179"/>
      <c r="AA13" s="179"/>
    </row>
    <row r="14" spans="2:27" ht="24.95" customHeight="1">
      <c r="B14" s="105"/>
      <c r="C14" s="182" t="s">
        <v>239</v>
      </c>
      <c r="E14" s="378"/>
      <c r="F14" s="235">
        <v>7</v>
      </c>
      <c r="G14" s="235"/>
      <c r="H14" s="49">
        <v>46890.442000000003</v>
      </c>
      <c r="I14" s="388"/>
      <c r="J14" s="389">
        <v>30111.947</v>
      </c>
      <c r="K14" s="390"/>
      <c r="L14" s="389">
        <v>16778.494999999999</v>
      </c>
      <c r="M14" s="388"/>
      <c r="N14" s="389">
        <v>355</v>
      </c>
      <c r="O14" s="388"/>
      <c r="P14" s="389">
        <v>9719.518</v>
      </c>
      <c r="Q14" s="388"/>
      <c r="R14" s="389">
        <v>27397.518</v>
      </c>
      <c r="S14" s="381"/>
      <c r="V14" s="179"/>
      <c r="W14" s="179"/>
      <c r="X14" s="179"/>
      <c r="Y14" s="179"/>
      <c r="Z14" s="179"/>
      <c r="AA14" s="179"/>
    </row>
    <row r="15" spans="2:27" ht="24.95" customHeight="1">
      <c r="B15" s="105"/>
      <c r="C15" s="182" t="s">
        <v>240</v>
      </c>
      <c r="E15" s="378"/>
      <c r="F15" s="235">
        <v>7</v>
      </c>
      <c r="G15" s="81"/>
      <c r="H15" s="81">
        <v>5700.5149999999994</v>
      </c>
      <c r="I15" s="49"/>
      <c r="J15" s="81">
        <v>4207.3039999999992</v>
      </c>
      <c r="K15" s="81"/>
      <c r="L15" s="81">
        <v>1493.211</v>
      </c>
      <c r="M15" s="49"/>
      <c r="N15" s="81">
        <v>47</v>
      </c>
      <c r="O15" s="49"/>
      <c r="P15" s="81">
        <v>877.37599999999998</v>
      </c>
      <c r="Q15" s="49"/>
      <c r="R15" s="81">
        <v>2707.297</v>
      </c>
      <c r="S15" s="381"/>
      <c r="V15" s="179"/>
      <c r="W15" s="179"/>
      <c r="X15" s="179"/>
      <c r="Y15" s="179"/>
      <c r="Z15" s="179"/>
      <c r="AA15" s="179"/>
    </row>
    <row r="16" spans="2:27" ht="24.95" customHeight="1">
      <c r="B16" s="180"/>
      <c r="C16" s="182" t="s">
        <v>241</v>
      </c>
      <c r="E16" s="106"/>
      <c r="F16" s="81">
        <v>6</v>
      </c>
      <c r="G16" s="81"/>
      <c r="H16" s="81">
        <v>4672.0829999999996</v>
      </c>
      <c r="I16" s="49"/>
      <c r="J16" s="81">
        <v>2992.2709999999997</v>
      </c>
      <c r="K16" s="49"/>
      <c r="L16" s="81">
        <v>1679.8120000000001</v>
      </c>
      <c r="M16" s="49"/>
      <c r="N16" s="81">
        <v>53</v>
      </c>
      <c r="O16" s="49"/>
      <c r="P16" s="81">
        <v>824.71299999999997</v>
      </c>
      <c r="Q16" s="81"/>
      <c r="R16" s="81">
        <v>400.45100000000002</v>
      </c>
      <c r="S16" s="180"/>
      <c r="V16" s="179"/>
      <c r="W16" s="179"/>
      <c r="X16" s="179"/>
      <c r="Y16" s="179"/>
      <c r="Z16" s="179"/>
      <c r="AA16" s="179"/>
    </row>
    <row r="17" spans="1:27" ht="24.95" customHeight="1">
      <c r="B17" s="180"/>
      <c r="C17" s="182" t="s">
        <v>21</v>
      </c>
      <c r="E17" s="170"/>
      <c r="F17" s="235">
        <v>4</v>
      </c>
      <c r="G17" s="235"/>
      <c r="H17" s="49">
        <v>6744.7340000000004</v>
      </c>
      <c r="I17" s="49"/>
      <c r="J17" s="49">
        <v>2614.672</v>
      </c>
      <c r="K17" s="49"/>
      <c r="L17" s="49">
        <v>4130.0619999999999</v>
      </c>
      <c r="M17" s="50"/>
      <c r="N17" s="49">
        <v>59</v>
      </c>
      <c r="O17" s="49"/>
      <c r="P17" s="49">
        <v>1944.171</v>
      </c>
      <c r="Q17" s="81"/>
      <c r="R17" s="49">
        <v>4001.94</v>
      </c>
      <c r="S17" s="180"/>
      <c r="V17" s="179"/>
      <c r="W17" s="179"/>
      <c r="X17" s="179"/>
      <c r="Y17" s="179"/>
      <c r="Z17" s="179"/>
      <c r="AA17" s="179"/>
    </row>
    <row r="18" spans="1:27" ht="24.95" customHeight="1">
      <c r="B18" s="180"/>
      <c r="C18" s="182" t="s">
        <v>20</v>
      </c>
      <c r="E18" s="105"/>
      <c r="F18" s="235">
        <v>3</v>
      </c>
      <c r="G18" s="168"/>
      <c r="H18" s="49">
        <v>13935.492</v>
      </c>
      <c r="I18" s="49"/>
      <c r="J18" s="49">
        <v>11625.826999999999</v>
      </c>
      <c r="K18" s="49"/>
      <c r="L18" s="49">
        <v>2309.665</v>
      </c>
      <c r="M18" s="50"/>
      <c r="N18" s="49">
        <v>41</v>
      </c>
      <c r="O18" s="49"/>
      <c r="P18" s="49">
        <v>1182.2149999999999</v>
      </c>
      <c r="Q18" s="81"/>
      <c r="R18" s="49">
        <v>954.15099999999995</v>
      </c>
      <c r="S18" s="180"/>
      <c r="V18" s="179"/>
      <c r="W18" s="179"/>
      <c r="X18" s="179"/>
      <c r="Y18" s="179"/>
      <c r="Z18" s="179"/>
      <c r="AA18" s="179"/>
    </row>
    <row r="19" spans="1:27" ht="24.95" customHeight="1">
      <c r="A19" s="120"/>
      <c r="B19" s="105"/>
      <c r="C19" s="182" t="s">
        <v>26</v>
      </c>
      <c r="E19" s="152"/>
      <c r="F19" s="235">
        <v>3</v>
      </c>
      <c r="G19" s="235"/>
      <c r="H19" s="49">
        <v>11661.54</v>
      </c>
      <c r="I19" s="49"/>
      <c r="J19" s="49">
        <v>7945.9620000000004</v>
      </c>
      <c r="K19" s="49"/>
      <c r="L19" s="49">
        <v>3715.578</v>
      </c>
      <c r="M19" s="50"/>
      <c r="N19" s="49">
        <v>184</v>
      </c>
      <c r="O19" s="49"/>
      <c r="P19" s="49">
        <v>2311.3649999999998</v>
      </c>
      <c r="Q19" s="81"/>
      <c r="R19" s="49">
        <v>6648.1329999999998</v>
      </c>
      <c r="S19" s="180"/>
      <c r="V19" s="179"/>
      <c r="W19" s="179"/>
      <c r="X19" s="179"/>
      <c r="Y19" s="179"/>
      <c r="Z19" s="179"/>
      <c r="AA19" s="179"/>
    </row>
    <row r="20" spans="1:27" ht="24.95" customHeight="1">
      <c r="A20" s="120"/>
      <c r="B20" s="105"/>
      <c r="C20" s="182" t="s">
        <v>23</v>
      </c>
      <c r="E20" s="105"/>
      <c r="F20" s="235">
        <v>20</v>
      </c>
      <c r="G20" s="50"/>
      <c r="H20" s="49">
        <v>13350.123</v>
      </c>
      <c r="I20" s="81"/>
      <c r="J20" s="49">
        <v>6621.5450000000001</v>
      </c>
      <c r="K20" s="49"/>
      <c r="L20" s="49">
        <v>6728.5780000000004</v>
      </c>
      <c r="M20" s="50"/>
      <c r="N20" s="81">
        <v>96</v>
      </c>
      <c r="O20" s="81"/>
      <c r="P20" s="49">
        <v>2006.221</v>
      </c>
      <c r="Q20" s="49"/>
      <c r="R20" s="49">
        <v>3817.6</v>
      </c>
      <c r="S20" s="180"/>
      <c r="V20" s="179"/>
      <c r="W20" s="179"/>
      <c r="X20" s="179"/>
      <c r="Y20" s="179"/>
      <c r="Z20" s="179"/>
      <c r="AA20" s="179"/>
    </row>
    <row r="21" spans="1:27" ht="24.95" customHeight="1">
      <c r="A21" s="120"/>
      <c r="B21" s="105"/>
      <c r="C21" s="182" t="s">
        <v>242</v>
      </c>
      <c r="E21" s="7"/>
      <c r="F21" s="70">
        <v>3</v>
      </c>
      <c r="G21" s="235"/>
      <c r="H21" s="70">
        <v>2557.8589999999999</v>
      </c>
      <c r="I21" s="47"/>
      <c r="J21" s="70">
        <v>1529.9559999999999</v>
      </c>
      <c r="K21" s="382"/>
      <c r="L21" s="70">
        <v>1027.903</v>
      </c>
      <c r="M21" s="50"/>
      <c r="N21" s="70">
        <v>14</v>
      </c>
      <c r="O21" s="51"/>
      <c r="P21" s="70">
        <v>168.084</v>
      </c>
      <c r="Q21" s="81"/>
      <c r="R21" s="70">
        <v>58.794999999999995</v>
      </c>
      <c r="S21" s="180"/>
      <c r="V21" s="179"/>
      <c r="W21" s="179"/>
      <c r="X21" s="179"/>
      <c r="Z21" s="179"/>
      <c r="AA21" s="179"/>
    </row>
    <row r="22" spans="1:27" ht="24.95" customHeight="1">
      <c r="A22" s="120"/>
      <c r="B22" s="105"/>
      <c r="C22" s="182" t="s">
        <v>16</v>
      </c>
      <c r="E22" s="7"/>
      <c r="F22" s="70" t="s">
        <v>113</v>
      </c>
      <c r="G22" s="235"/>
      <c r="H22" s="70" t="s">
        <v>113</v>
      </c>
      <c r="I22" s="47"/>
      <c r="J22" s="70" t="s">
        <v>113</v>
      </c>
      <c r="K22" s="382"/>
      <c r="L22" s="70" t="s">
        <v>113</v>
      </c>
      <c r="M22" s="50"/>
      <c r="N22" s="70" t="s">
        <v>113</v>
      </c>
      <c r="O22" s="51"/>
      <c r="P22" s="70" t="s">
        <v>113</v>
      </c>
      <c r="Q22" s="81"/>
      <c r="R22" s="70" t="s">
        <v>113</v>
      </c>
      <c r="S22" s="180"/>
      <c r="V22" s="179"/>
      <c r="W22" s="179"/>
      <c r="X22" s="179"/>
      <c r="Z22" s="179"/>
      <c r="AA22" s="179"/>
    </row>
    <row r="23" spans="1:27" ht="24.95" customHeight="1">
      <c r="A23" s="120"/>
      <c r="B23" s="105"/>
      <c r="C23" s="182" t="s">
        <v>24</v>
      </c>
      <c r="E23" s="7"/>
      <c r="F23" s="70" t="s">
        <v>113</v>
      </c>
      <c r="G23" s="235"/>
      <c r="H23" s="70" t="s">
        <v>113</v>
      </c>
      <c r="I23" s="47"/>
      <c r="J23" s="70" t="s">
        <v>113</v>
      </c>
      <c r="K23" s="382"/>
      <c r="L23" s="70" t="s">
        <v>113</v>
      </c>
      <c r="M23" s="50"/>
      <c r="N23" s="70" t="s">
        <v>113</v>
      </c>
      <c r="O23" s="51"/>
      <c r="P23" s="70" t="s">
        <v>113</v>
      </c>
      <c r="Q23" s="81"/>
      <c r="R23" s="70" t="s">
        <v>113</v>
      </c>
      <c r="S23" s="180"/>
      <c r="V23" s="179"/>
      <c r="W23" s="179"/>
      <c r="X23" s="179"/>
      <c r="Z23" s="179"/>
      <c r="AA23" s="179"/>
    </row>
    <row r="24" spans="1:27" ht="24.95" customHeight="1">
      <c r="A24" s="120"/>
      <c r="B24" s="105"/>
      <c r="C24" s="182" t="s">
        <v>25</v>
      </c>
      <c r="E24" s="7"/>
      <c r="F24" s="70" t="s">
        <v>113</v>
      </c>
      <c r="G24" s="235"/>
      <c r="H24" s="70" t="s">
        <v>113</v>
      </c>
      <c r="I24" s="47"/>
      <c r="J24" s="70" t="s">
        <v>113</v>
      </c>
      <c r="K24" s="382"/>
      <c r="L24" s="70" t="s">
        <v>113</v>
      </c>
      <c r="M24" s="50"/>
      <c r="N24" s="70" t="s">
        <v>113</v>
      </c>
      <c r="O24" s="51"/>
      <c r="P24" s="70" t="s">
        <v>113</v>
      </c>
      <c r="Q24" s="81"/>
      <c r="R24" s="70" t="s">
        <v>113</v>
      </c>
      <c r="S24" s="180"/>
      <c r="V24" s="179"/>
      <c r="W24" s="179"/>
      <c r="X24" s="179"/>
      <c r="Z24" s="179"/>
      <c r="AA24" s="179"/>
    </row>
    <row r="25" spans="1:27" ht="24.95" customHeight="1">
      <c r="A25" s="120"/>
      <c r="B25" s="105"/>
      <c r="C25" s="182" t="s">
        <v>112</v>
      </c>
      <c r="E25" s="7"/>
      <c r="F25" s="70" t="s">
        <v>113</v>
      </c>
      <c r="G25" s="235"/>
      <c r="H25" s="70" t="s">
        <v>113</v>
      </c>
      <c r="I25" s="47"/>
      <c r="J25" s="70" t="s">
        <v>113</v>
      </c>
      <c r="K25" s="382"/>
      <c r="L25" s="70" t="s">
        <v>113</v>
      </c>
      <c r="M25" s="50"/>
      <c r="N25" s="70" t="s">
        <v>113</v>
      </c>
      <c r="O25" s="51"/>
      <c r="P25" s="70" t="s">
        <v>113</v>
      </c>
      <c r="Q25" s="81"/>
      <c r="R25" s="70" t="s">
        <v>113</v>
      </c>
      <c r="S25" s="180"/>
      <c r="V25" s="179"/>
      <c r="W25" s="179"/>
      <c r="X25" s="179"/>
      <c r="Z25" s="179"/>
      <c r="AA25" s="179"/>
    </row>
    <row r="26" spans="1:27" ht="23.25" customHeight="1" thickBot="1">
      <c r="A26" s="120"/>
      <c r="B26" s="105"/>
      <c r="C26" s="391"/>
      <c r="D26" s="139"/>
      <c r="E26" s="392"/>
      <c r="F26" s="393"/>
      <c r="G26" s="24"/>
      <c r="H26" s="393"/>
      <c r="I26" s="394"/>
      <c r="J26" s="393"/>
      <c r="K26" s="395"/>
      <c r="L26" s="393"/>
      <c r="M26" s="93"/>
      <c r="N26" s="393"/>
      <c r="O26" s="396"/>
      <c r="P26" s="393"/>
      <c r="Q26" s="99"/>
      <c r="R26" s="393"/>
      <c r="S26" s="180"/>
      <c r="V26" s="179"/>
      <c r="W26" s="179"/>
      <c r="X26" s="179"/>
      <c r="Z26" s="179"/>
      <c r="AA26" s="179"/>
    </row>
    <row r="27" spans="1:27" ht="5.25" customHeight="1">
      <c r="A27" s="120"/>
      <c r="B27" s="105"/>
      <c r="C27" s="182"/>
      <c r="E27" s="7"/>
      <c r="F27" s="70"/>
      <c r="G27" s="235"/>
      <c r="H27" s="70"/>
      <c r="I27" s="47"/>
      <c r="J27" s="70"/>
      <c r="K27" s="382"/>
      <c r="L27" s="70"/>
      <c r="M27" s="50"/>
      <c r="N27" s="70"/>
      <c r="O27" s="51"/>
      <c r="P27" s="70"/>
      <c r="Q27" s="81"/>
      <c r="R27" s="70"/>
      <c r="S27" s="180"/>
      <c r="V27" s="179"/>
      <c r="W27" s="179"/>
      <c r="X27" s="179"/>
      <c r="Z27" s="179"/>
      <c r="AA27" s="179"/>
    </row>
    <row r="28" spans="1:27" ht="27" customHeight="1">
      <c r="A28" s="120"/>
      <c r="B28" s="105"/>
      <c r="C28" s="711" t="s">
        <v>243</v>
      </c>
      <c r="D28" s="711"/>
      <c r="E28" s="711"/>
      <c r="F28" s="711"/>
      <c r="G28" s="711"/>
      <c r="H28" s="70"/>
      <c r="I28" s="47"/>
      <c r="J28" s="70"/>
      <c r="K28" s="382"/>
      <c r="L28" s="70"/>
      <c r="M28" s="50"/>
      <c r="N28" s="70"/>
      <c r="O28" s="51"/>
      <c r="P28" s="70"/>
      <c r="Q28" s="81"/>
      <c r="R28" s="70"/>
      <c r="S28" s="180"/>
      <c r="V28" s="179"/>
      <c r="W28" s="179"/>
      <c r="X28" s="179"/>
      <c r="Z28" s="179"/>
      <c r="AA28" s="179"/>
    </row>
    <row r="29" spans="1:27" ht="35.25" customHeight="1">
      <c r="A29" s="120"/>
      <c r="B29" s="105"/>
      <c r="C29" s="711"/>
      <c r="D29" s="711"/>
      <c r="E29" s="711"/>
      <c r="F29" s="711"/>
      <c r="G29" s="711"/>
      <c r="H29" s="70"/>
      <c r="I29" s="47"/>
      <c r="J29" s="70"/>
      <c r="K29" s="382"/>
      <c r="L29" s="70"/>
      <c r="M29" s="50"/>
      <c r="N29" s="70"/>
      <c r="O29" s="51"/>
      <c r="P29" s="70"/>
      <c r="Q29" s="81"/>
      <c r="R29" s="70"/>
      <c r="S29" s="180"/>
      <c r="V29" s="179"/>
      <c r="W29" s="179"/>
      <c r="X29" s="179"/>
      <c r="Z29" s="179"/>
      <c r="AA29" s="179"/>
    </row>
    <row r="30" spans="1:27" ht="49.5" customHeight="1">
      <c r="H30" s="397"/>
      <c r="I30" s="49"/>
      <c r="J30" s="397"/>
      <c r="K30" s="49"/>
      <c r="L30" s="397"/>
      <c r="M30" s="50"/>
      <c r="N30" s="397"/>
      <c r="O30" s="49"/>
      <c r="P30" s="397"/>
      <c r="Q30" s="81"/>
      <c r="R30" s="397"/>
    </row>
    <row r="31" spans="1:27" ht="16.5" customHeight="1">
      <c r="H31" s="397"/>
      <c r="I31" s="49"/>
      <c r="J31" s="397"/>
      <c r="K31" s="49"/>
      <c r="L31" s="397"/>
      <c r="M31" s="50"/>
      <c r="N31" s="397"/>
      <c r="O31" s="49"/>
      <c r="P31" s="397"/>
      <c r="Q31" s="81"/>
      <c r="R31" s="397"/>
    </row>
    <row r="32" spans="1:27">
      <c r="D32" s="60"/>
      <c r="E32" s="110"/>
      <c r="F32" s="70"/>
      <c r="G32" s="398"/>
      <c r="H32" s="70"/>
      <c r="I32" s="47"/>
      <c r="J32" s="70"/>
      <c r="K32" s="49"/>
      <c r="L32" s="70"/>
      <c r="M32" s="50"/>
      <c r="N32" s="399"/>
      <c r="O32" s="51"/>
      <c r="P32" s="70"/>
      <c r="Q32" s="48"/>
      <c r="R32" s="70"/>
    </row>
    <row r="33" spans="4:18">
      <c r="D33" s="94"/>
      <c r="E33" s="105"/>
      <c r="F33" s="398"/>
      <c r="G33" s="398"/>
      <c r="H33" s="397"/>
      <c r="I33" s="49"/>
      <c r="J33" s="397"/>
      <c r="K33" s="49"/>
      <c r="L33" s="397"/>
      <c r="M33" s="50"/>
      <c r="N33" s="397"/>
      <c r="O33" s="49"/>
      <c r="P33" s="397"/>
      <c r="Q33" s="81"/>
      <c r="R33" s="397"/>
    </row>
    <row r="34" spans="4:18">
      <c r="D34" s="60"/>
      <c r="E34" s="105"/>
      <c r="F34" s="398"/>
      <c r="G34" s="398"/>
      <c r="H34" s="397"/>
      <c r="I34" s="49"/>
      <c r="J34" s="397"/>
      <c r="K34" s="49"/>
      <c r="L34" s="397"/>
      <c r="M34" s="50"/>
      <c r="N34" s="397"/>
      <c r="O34" s="49"/>
      <c r="P34" s="397"/>
      <c r="Q34" s="81"/>
      <c r="R34" s="397"/>
    </row>
    <row r="35" spans="4:18">
      <c r="D35" s="185"/>
      <c r="E35" s="159"/>
      <c r="F35" s="398"/>
      <c r="G35" s="398"/>
      <c r="H35" s="397"/>
      <c r="I35" s="49"/>
      <c r="J35" s="400"/>
      <c r="K35" s="49"/>
      <c r="L35" s="397"/>
      <c r="M35" s="49"/>
      <c r="N35" s="397"/>
      <c r="O35" s="49"/>
      <c r="P35" s="397"/>
      <c r="Q35" s="81"/>
      <c r="R35" s="400"/>
    </row>
    <row r="36" spans="4:18">
      <c r="D36" s="185"/>
      <c r="E36" s="170"/>
      <c r="F36" s="398"/>
      <c r="G36" s="398"/>
      <c r="H36" s="397"/>
      <c r="I36" s="49"/>
      <c r="J36" s="397"/>
      <c r="K36" s="49"/>
      <c r="L36" s="397"/>
      <c r="M36" s="50"/>
      <c r="N36" s="397"/>
      <c r="O36" s="49"/>
      <c r="P36" s="397"/>
      <c r="Q36" s="81"/>
      <c r="R36" s="397"/>
    </row>
    <row r="37" spans="4:18">
      <c r="D37" s="185"/>
      <c r="E37" s="33"/>
      <c r="F37" s="398"/>
      <c r="G37" s="398"/>
      <c r="H37" s="397"/>
      <c r="I37" s="49"/>
      <c r="J37" s="397"/>
      <c r="K37" s="49"/>
      <c r="L37" s="397"/>
      <c r="M37" s="50"/>
      <c r="N37" s="397"/>
      <c r="O37" s="49"/>
      <c r="P37" s="49"/>
      <c r="Q37" s="81"/>
      <c r="R37" s="397"/>
    </row>
    <row r="38" spans="4:18">
      <c r="D38" s="185"/>
      <c r="E38" s="105"/>
      <c r="F38" s="398"/>
      <c r="G38" s="168"/>
      <c r="H38" s="397"/>
      <c r="I38" s="49"/>
      <c r="J38" s="400"/>
      <c r="K38" s="49"/>
      <c r="L38" s="397"/>
      <c r="M38" s="50"/>
      <c r="N38" s="397"/>
      <c r="O38" s="49"/>
      <c r="P38" s="397"/>
      <c r="Q38" s="81"/>
      <c r="R38" s="400"/>
    </row>
    <row r="39" spans="4:18">
      <c r="D39" s="185"/>
      <c r="E39" s="7"/>
      <c r="F39" s="70"/>
      <c r="G39" s="398"/>
      <c r="H39" s="70"/>
      <c r="I39" s="47"/>
      <c r="J39" s="70"/>
      <c r="K39" s="382"/>
      <c r="L39" s="70"/>
      <c r="M39" s="50"/>
      <c r="N39" s="70"/>
      <c r="O39" s="51"/>
      <c r="P39" s="70"/>
      <c r="Q39" s="81"/>
      <c r="R39" s="70"/>
    </row>
    <row r="40" spans="4:18">
      <c r="D40" s="185"/>
      <c r="E40" s="152"/>
      <c r="F40" s="398"/>
      <c r="G40" s="398"/>
      <c r="H40" s="397"/>
      <c r="I40" s="49"/>
      <c r="J40" s="397"/>
      <c r="K40" s="49"/>
      <c r="L40" s="397"/>
      <c r="M40" s="50"/>
      <c r="N40" s="397"/>
      <c r="O40" s="49"/>
      <c r="P40" s="397"/>
      <c r="Q40" s="81"/>
      <c r="R40" s="397"/>
    </row>
    <row r="41" spans="4:18">
      <c r="D41" s="185"/>
      <c r="E41" s="105"/>
      <c r="F41" s="398"/>
      <c r="G41" s="50"/>
      <c r="H41" s="400"/>
      <c r="I41" s="81"/>
      <c r="J41" s="397"/>
      <c r="K41" s="49"/>
      <c r="L41" s="397"/>
      <c r="M41" s="50"/>
      <c r="N41" s="400"/>
      <c r="O41" s="401"/>
      <c r="P41" s="397"/>
      <c r="Q41" s="49"/>
      <c r="R41" s="397"/>
    </row>
    <row r="42" spans="4:18">
      <c r="D42" s="185"/>
      <c r="E42" s="7"/>
      <c r="F42" s="70"/>
      <c r="G42" s="398"/>
      <c r="H42" s="70"/>
      <c r="I42" s="47"/>
      <c r="J42" s="70"/>
      <c r="K42" s="382"/>
      <c r="L42" s="70"/>
      <c r="M42" s="50"/>
      <c r="N42" s="70"/>
      <c r="O42" s="51"/>
      <c r="P42" s="70"/>
      <c r="Q42" s="81"/>
      <c r="R42" s="70"/>
    </row>
    <row r="43" spans="4:18">
      <c r="D43" s="185"/>
      <c r="E43" s="33"/>
      <c r="F43" s="398"/>
      <c r="G43" s="398"/>
      <c r="H43" s="397"/>
      <c r="I43" s="49"/>
      <c r="J43" s="397"/>
      <c r="K43" s="49"/>
      <c r="L43" s="397"/>
      <c r="M43" s="50"/>
      <c r="N43" s="397"/>
      <c r="O43" s="49"/>
      <c r="P43" s="49"/>
      <c r="Q43" s="81"/>
      <c r="R43" s="397"/>
    </row>
    <row r="44" spans="4:18">
      <c r="D44" s="185"/>
      <c r="E44" s="105"/>
      <c r="F44" s="398"/>
      <c r="G44" s="398"/>
      <c r="H44" s="397"/>
      <c r="I44" s="49"/>
      <c r="J44" s="397"/>
      <c r="K44" s="49"/>
      <c r="L44" s="397"/>
      <c r="M44" s="50"/>
      <c r="N44" s="397"/>
      <c r="O44" s="49"/>
      <c r="P44" s="397"/>
      <c r="Q44" s="81"/>
      <c r="R44" s="397"/>
    </row>
    <row r="45" spans="4:18">
      <c r="D45" s="185"/>
      <c r="E45" s="170"/>
      <c r="F45" s="70"/>
      <c r="G45" s="398"/>
      <c r="H45" s="70"/>
      <c r="I45" s="47"/>
      <c r="J45" s="70"/>
      <c r="K45" s="382"/>
      <c r="L45" s="70"/>
      <c r="M45" s="50"/>
      <c r="N45" s="70"/>
      <c r="O45" s="51"/>
      <c r="P45" s="70"/>
      <c r="Q45" s="81"/>
      <c r="R45" s="70"/>
    </row>
  </sheetData>
  <mergeCells count="13">
    <mergeCell ref="R10:R11"/>
    <mergeCell ref="C11:D11"/>
    <mergeCell ref="C28:G29"/>
    <mergeCell ref="B2:S2"/>
    <mergeCell ref="B3:S3"/>
    <mergeCell ref="C6:D6"/>
    <mergeCell ref="C10:D10"/>
    <mergeCell ref="F10:F11"/>
    <mergeCell ref="H10:H11"/>
    <mergeCell ref="J10:J11"/>
    <mergeCell ref="L10:L11"/>
    <mergeCell ref="N10:N11"/>
    <mergeCell ref="P10:P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3399"/>
  </sheetPr>
  <dimension ref="A1:AL32"/>
  <sheetViews>
    <sheetView topLeftCell="A22" zoomScaleNormal="100" zoomScaleSheetLayoutView="100" workbookViewId="0">
      <selection activeCell="D35" sqref="D35"/>
    </sheetView>
  </sheetViews>
  <sheetFormatPr defaultColWidth="8.85546875" defaultRowHeight="12.75"/>
  <cols>
    <col min="1" max="1" width="6.7109375" style="180" customWidth="1"/>
    <col min="2" max="2" width="1" style="180" customWidth="1"/>
    <col min="3" max="3" width="2.28515625" style="180" customWidth="1"/>
    <col min="4" max="4" width="44.7109375" style="180" customWidth="1"/>
    <col min="5" max="5" width="1.28515625" style="180" customWidth="1"/>
    <col min="6" max="6" width="14" style="180" customWidth="1"/>
    <col min="7" max="7" width="3.7109375" style="180" customWidth="1"/>
    <col min="8" max="8" width="14.28515625" style="180" customWidth="1"/>
    <col min="9" max="9" width="2.7109375" style="180" customWidth="1"/>
    <col min="10" max="10" width="18.7109375" style="180" customWidth="1"/>
    <col min="11" max="11" width="2.7109375" style="180" customWidth="1"/>
    <col min="12" max="12" width="18.7109375" style="180" customWidth="1"/>
    <col min="13" max="13" width="2.7109375" style="180" customWidth="1"/>
    <col min="14" max="14" width="18.7109375" style="180" customWidth="1"/>
    <col min="15" max="15" width="1" style="180" customWidth="1"/>
    <col min="16" max="16" width="20.7109375" style="180" customWidth="1"/>
    <col min="17" max="17" width="5.7109375" style="105" customWidth="1"/>
    <col min="18" max="18" width="14.7109375" style="177" customWidth="1"/>
    <col min="19" max="19" width="12.5703125" style="177" customWidth="1"/>
    <col min="20" max="20" width="14.5703125" style="177" bestFit="1" customWidth="1"/>
    <col min="21" max="21" width="8.7109375" style="177" bestFit="1" customWidth="1"/>
    <col min="22" max="22" width="13.5703125" style="177" customWidth="1"/>
    <col min="23" max="23" width="18.140625" style="177" bestFit="1" customWidth="1"/>
    <col min="24" max="24" width="37.7109375" style="177" bestFit="1" customWidth="1"/>
    <col min="25" max="25" width="10.5703125" style="180" bestFit="1" customWidth="1"/>
    <col min="26" max="26" width="1.42578125" style="180" customWidth="1"/>
    <col min="27" max="27" width="9.7109375" style="180" bestFit="1" customWidth="1"/>
    <col min="28" max="16384" width="8.85546875" style="180"/>
  </cols>
  <sheetData>
    <row r="1" spans="1:38" ht="12" customHeight="1"/>
    <row r="2" spans="1:38" ht="12" customHeight="1">
      <c r="C2" s="635" t="s">
        <v>334</v>
      </c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</row>
    <row r="3" spans="1:38" ht="14.25" customHeight="1">
      <c r="C3" s="636" t="s">
        <v>351</v>
      </c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</row>
    <row r="4" spans="1:38" ht="9.75" customHeight="1" thickBo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</row>
    <row r="5" spans="1:38" ht="11.25" customHeight="1"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</row>
    <row r="6" spans="1:38" ht="29.25" customHeight="1" thickBot="1">
      <c r="C6" s="712" t="s">
        <v>350</v>
      </c>
      <c r="D6" s="712"/>
      <c r="E6" s="562"/>
      <c r="F6" s="656" t="s">
        <v>117</v>
      </c>
      <c r="G6" s="527"/>
      <c r="H6" s="657" t="s">
        <v>244</v>
      </c>
      <c r="I6" s="657"/>
      <c r="J6" s="657"/>
      <c r="K6" s="657"/>
      <c r="L6" s="657"/>
      <c r="M6" s="657"/>
      <c r="N6" s="657"/>
      <c r="O6" s="657"/>
      <c r="P6" s="656" t="s">
        <v>245</v>
      </c>
    </row>
    <row r="7" spans="1:38" ht="3" customHeight="1">
      <c r="C7" s="712"/>
      <c r="D7" s="712"/>
      <c r="E7" s="562"/>
      <c r="F7" s="656"/>
      <c r="G7" s="527"/>
      <c r="H7" s="527"/>
      <c r="I7" s="527"/>
      <c r="J7" s="563"/>
      <c r="K7" s="563"/>
      <c r="L7" s="563"/>
      <c r="M7" s="563"/>
      <c r="N7" s="564"/>
      <c r="O7" s="564"/>
      <c r="P7" s="656"/>
    </row>
    <row r="8" spans="1:38" s="105" customFormat="1" ht="89.25" customHeight="1">
      <c r="A8" s="180"/>
      <c r="B8" s="180"/>
      <c r="C8" s="529"/>
      <c r="D8" s="533"/>
      <c r="E8" s="533"/>
      <c r="F8" s="656"/>
      <c r="G8" s="527"/>
      <c r="H8" s="516" t="s">
        <v>246</v>
      </c>
      <c r="I8" s="527"/>
      <c r="J8" s="535" t="s">
        <v>247</v>
      </c>
      <c r="K8" s="535"/>
      <c r="L8" s="535" t="s">
        <v>248</v>
      </c>
      <c r="M8" s="535"/>
      <c r="N8" s="535" t="s">
        <v>249</v>
      </c>
      <c r="O8" s="535"/>
      <c r="P8" s="656"/>
      <c r="R8" s="177"/>
      <c r="S8" s="177"/>
      <c r="T8" s="177"/>
      <c r="U8" s="177"/>
      <c r="V8" s="177"/>
      <c r="W8" s="177"/>
      <c r="X8" s="177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  <c r="AK8" s="180"/>
      <c r="AL8" s="180"/>
    </row>
    <row r="9" spans="1:38" ht="12" customHeight="1" thickBot="1">
      <c r="C9" s="544"/>
      <c r="D9" s="522"/>
      <c r="E9" s="522"/>
      <c r="F9" s="542"/>
      <c r="G9" s="548"/>
      <c r="H9" s="548"/>
      <c r="I9" s="548"/>
      <c r="J9" s="542"/>
      <c r="K9" s="542"/>
      <c r="L9" s="542"/>
      <c r="M9" s="542"/>
      <c r="N9" s="542"/>
      <c r="O9" s="542"/>
      <c r="P9" s="542"/>
    </row>
    <row r="10" spans="1:38" s="105" customFormat="1" ht="5.25" customHeight="1">
      <c r="D10" s="195"/>
      <c r="E10" s="195"/>
      <c r="F10" s="123"/>
      <c r="G10" s="286"/>
      <c r="H10" s="286"/>
      <c r="I10" s="286"/>
      <c r="J10" s="123"/>
      <c r="K10" s="123"/>
      <c r="L10" s="123"/>
      <c r="M10" s="123"/>
      <c r="N10" s="123"/>
      <c r="O10" s="123"/>
      <c r="P10" s="123"/>
      <c r="R10" s="287"/>
      <c r="S10" s="287"/>
      <c r="T10" s="287"/>
      <c r="U10" s="287"/>
      <c r="V10" s="287"/>
      <c r="W10" s="287"/>
      <c r="X10" s="287"/>
    </row>
    <row r="11" spans="1:38" ht="14.1" customHeight="1">
      <c r="C11" s="3" t="s">
        <v>125</v>
      </c>
      <c r="E11" s="18"/>
      <c r="F11" s="643">
        <f>F15+F16+F17+F18+F19+F20+F21+F22+F23+F24+F25+F26+F27+F28+F29</f>
        <v>784</v>
      </c>
      <c r="G11" s="127"/>
      <c r="H11" s="643">
        <f>J11+L11+N11</f>
        <v>46806</v>
      </c>
      <c r="I11" s="127"/>
      <c r="J11" s="643">
        <f>J15+J16+J17+J18+J19+J20+J21+J22+J23+J24+J25+J26+J27+J28+J29</f>
        <v>454</v>
      </c>
      <c r="K11" s="373"/>
      <c r="L11" s="643">
        <f>L15+L16+L17+L18+L19+L20+L21+L22+L23+L24+L25+L26+L27+L28+L29</f>
        <v>46049</v>
      </c>
      <c r="M11" s="373"/>
      <c r="N11" s="643">
        <f>N15+N16+N17+N18+N19+N20+N21+N22+N23+N24+N25+N26+N27+N28+N29</f>
        <v>303</v>
      </c>
      <c r="O11" s="373"/>
      <c r="P11" s="643">
        <f>P15+P16+P17+P18+P19+P20+P21+P22+P23+P24+P25+P26+P27+P28+P29</f>
        <v>199</v>
      </c>
    </row>
    <row r="12" spans="1:38" ht="14.1" customHeight="1">
      <c r="C12" s="355" t="s">
        <v>5</v>
      </c>
      <c r="E12" s="18"/>
      <c r="F12" s="643"/>
      <c r="G12" s="126"/>
      <c r="H12" s="643"/>
      <c r="I12" s="126"/>
      <c r="J12" s="643"/>
      <c r="K12" s="373"/>
      <c r="L12" s="643"/>
      <c r="M12" s="373"/>
      <c r="N12" s="643"/>
      <c r="O12" s="373"/>
      <c r="P12" s="643"/>
    </row>
    <row r="13" spans="1:38" ht="5.25" customHeight="1" thickBot="1">
      <c r="C13" s="107"/>
      <c r="D13" s="288"/>
      <c r="E13" s="288"/>
      <c r="F13" s="402"/>
      <c r="G13" s="10"/>
      <c r="H13" s="10"/>
      <c r="I13" s="10"/>
      <c r="J13" s="402"/>
      <c r="K13" s="402"/>
      <c r="L13" s="402"/>
      <c r="M13" s="402"/>
      <c r="N13" s="402"/>
      <c r="O13" s="402"/>
      <c r="P13" s="402"/>
    </row>
    <row r="14" spans="1:38" ht="11.1" customHeight="1">
      <c r="D14" s="387"/>
      <c r="E14" s="403"/>
      <c r="F14" s="374"/>
      <c r="G14" s="404"/>
      <c r="H14" s="404"/>
      <c r="I14" s="404"/>
      <c r="J14" s="373"/>
      <c r="K14" s="373"/>
      <c r="L14" s="373"/>
      <c r="M14" s="373"/>
      <c r="N14" s="373"/>
      <c r="O14" s="373"/>
      <c r="P14" s="373"/>
      <c r="S14" s="137"/>
      <c r="T14" s="137"/>
      <c r="U14" s="137"/>
      <c r="V14" s="137"/>
      <c r="W14" s="137"/>
    </row>
    <row r="15" spans="1:38" ht="24.75" customHeight="1">
      <c r="C15" s="182" t="s">
        <v>14</v>
      </c>
      <c r="D15" s="94"/>
      <c r="E15" s="30"/>
      <c r="F15" s="405">
        <v>138</v>
      </c>
      <c r="G15" s="235"/>
      <c r="H15" s="49">
        <f t="shared" ref="H15:H29" si="0">J15+L15+N15</f>
        <v>9206</v>
      </c>
      <c r="I15" s="235"/>
      <c r="J15" s="405">
        <v>115</v>
      </c>
      <c r="K15" s="232"/>
      <c r="L15" s="405">
        <v>9033</v>
      </c>
      <c r="M15" s="51"/>
      <c r="N15" s="405">
        <v>58</v>
      </c>
      <c r="O15" s="81"/>
      <c r="P15" s="405">
        <v>28</v>
      </c>
      <c r="S15" s="137"/>
      <c r="T15" s="342"/>
      <c r="U15" s="342"/>
      <c r="V15" s="342"/>
      <c r="W15" s="342"/>
      <c r="X15" s="137"/>
      <c r="Y15" s="137"/>
      <c r="Z15" s="137"/>
    </row>
    <row r="16" spans="1:38" ht="24.75" customHeight="1">
      <c r="C16" s="182" t="s">
        <v>15</v>
      </c>
      <c r="D16" s="184"/>
      <c r="E16" s="106"/>
      <c r="F16" s="405">
        <v>39</v>
      </c>
      <c r="G16" s="235"/>
      <c r="H16" s="49">
        <f t="shared" si="0"/>
        <v>3269</v>
      </c>
      <c r="I16" s="235"/>
      <c r="J16" s="405">
        <v>23</v>
      </c>
      <c r="K16" s="232"/>
      <c r="L16" s="405">
        <v>3214</v>
      </c>
      <c r="M16" s="51"/>
      <c r="N16" s="405">
        <v>32</v>
      </c>
      <c r="O16" s="233"/>
      <c r="P16" s="405">
        <v>0</v>
      </c>
      <c r="Q16" s="293"/>
      <c r="S16" s="137"/>
      <c r="T16" s="342"/>
      <c r="U16" s="342"/>
      <c r="V16" s="342"/>
      <c r="W16" s="342"/>
      <c r="X16" s="342"/>
      <c r="Y16" s="342"/>
      <c r="Z16" s="137"/>
    </row>
    <row r="17" spans="1:38" ht="24.75" customHeight="1">
      <c r="C17" s="182" t="s">
        <v>16</v>
      </c>
      <c r="D17" s="60"/>
      <c r="E17" s="110"/>
      <c r="F17" s="405">
        <v>4</v>
      </c>
      <c r="G17" s="235"/>
      <c r="H17" s="49">
        <f t="shared" si="0"/>
        <v>799</v>
      </c>
      <c r="I17" s="235"/>
      <c r="J17" s="405">
        <v>2</v>
      </c>
      <c r="K17" s="232"/>
      <c r="L17" s="405">
        <v>795</v>
      </c>
      <c r="M17" s="51"/>
      <c r="N17" s="405">
        <v>2</v>
      </c>
      <c r="O17" s="233"/>
      <c r="P17" s="405">
        <v>0</v>
      </c>
      <c r="S17" s="137"/>
      <c r="T17" s="342"/>
      <c r="U17" s="342"/>
      <c r="V17" s="342"/>
      <c r="W17" s="342"/>
      <c r="X17" s="342"/>
      <c r="Y17" s="342"/>
      <c r="Z17" s="137"/>
    </row>
    <row r="18" spans="1:38" ht="24.75" customHeight="1">
      <c r="C18" s="182" t="s">
        <v>17</v>
      </c>
      <c r="D18" s="94"/>
      <c r="E18" s="105"/>
      <c r="F18" s="405">
        <v>42</v>
      </c>
      <c r="G18" s="235"/>
      <c r="H18" s="49">
        <f t="shared" si="0"/>
        <v>2926</v>
      </c>
      <c r="I18" s="235"/>
      <c r="J18" s="405">
        <v>38</v>
      </c>
      <c r="K18" s="232"/>
      <c r="L18" s="405">
        <v>2879</v>
      </c>
      <c r="M18" s="51"/>
      <c r="N18" s="405">
        <v>9</v>
      </c>
      <c r="O18" s="81"/>
      <c r="P18" s="405">
        <v>0</v>
      </c>
      <c r="S18" s="137"/>
      <c r="T18" s="342"/>
      <c r="U18" s="342"/>
      <c r="V18" s="342"/>
      <c r="W18" s="342"/>
      <c r="X18" s="342"/>
      <c r="Y18" s="342"/>
      <c r="Z18" s="137"/>
    </row>
    <row r="19" spans="1:38" ht="24.75" customHeight="1">
      <c r="C19" s="182" t="s">
        <v>18</v>
      </c>
      <c r="D19" s="60"/>
      <c r="E19" s="105"/>
      <c r="F19" s="405">
        <v>25</v>
      </c>
      <c r="G19" s="235"/>
      <c r="H19" s="49">
        <f t="shared" si="0"/>
        <v>3421</v>
      </c>
      <c r="I19" s="235"/>
      <c r="J19" s="405">
        <v>10</v>
      </c>
      <c r="K19" s="232"/>
      <c r="L19" s="405">
        <v>3403</v>
      </c>
      <c r="M19" s="51"/>
      <c r="N19" s="405">
        <v>8</v>
      </c>
      <c r="O19" s="233"/>
      <c r="P19" s="405">
        <v>0</v>
      </c>
      <c r="Q19" s="293"/>
      <c r="S19" s="137"/>
      <c r="T19" s="342"/>
      <c r="U19" s="342"/>
      <c r="V19" s="342"/>
      <c r="W19" s="342"/>
      <c r="X19" s="342"/>
      <c r="Y19" s="342"/>
      <c r="Z19" s="137"/>
    </row>
    <row r="20" spans="1:38" ht="24.75" customHeight="1">
      <c r="C20" s="182" t="s">
        <v>19</v>
      </c>
      <c r="D20" s="185"/>
      <c r="E20" s="159"/>
      <c r="F20" s="405">
        <v>17</v>
      </c>
      <c r="G20" s="235"/>
      <c r="H20" s="49">
        <f t="shared" si="0"/>
        <v>1910</v>
      </c>
      <c r="I20" s="235"/>
      <c r="J20" s="405">
        <v>10</v>
      </c>
      <c r="K20" s="232"/>
      <c r="L20" s="405">
        <v>1899</v>
      </c>
      <c r="M20" s="51"/>
      <c r="N20" s="405">
        <v>1</v>
      </c>
      <c r="O20" s="233"/>
      <c r="P20" s="405">
        <v>0</v>
      </c>
      <c r="S20" s="137"/>
      <c r="T20" s="342"/>
      <c r="U20" s="342"/>
      <c r="V20" s="342"/>
      <c r="W20" s="342"/>
      <c r="X20" s="342"/>
      <c r="Y20" s="342"/>
      <c r="Z20" s="137"/>
    </row>
    <row r="21" spans="1:38" ht="24.75" customHeight="1">
      <c r="C21" s="182" t="s">
        <v>21</v>
      </c>
      <c r="D21" s="185"/>
      <c r="E21" s="170"/>
      <c r="F21" s="405">
        <v>66</v>
      </c>
      <c r="G21" s="235"/>
      <c r="H21" s="49">
        <f t="shared" si="0"/>
        <v>810</v>
      </c>
      <c r="I21" s="235"/>
      <c r="J21" s="405">
        <v>69</v>
      </c>
      <c r="K21" s="232"/>
      <c r="L21" s="405">
        <v>684</v>
      </c>
      <c r="M21" s="51"/>
      <c r="N21" s="405">
        <v>57</v>
      </c>
      <c r="O21" s="81"/>
      <c r="P21" s="405">
        <v>0</v>
      </c>
      <c r="S21" s="137"/>
      <c r="T21" s="342"/>
      <c r="U21" s="342"/>
      <c r="V21" s="342"/>
      <c r="W21" s="342"/>
      <c r="X21" s="342"/>
      <c r="Y21" s="342"/>
      <c r="Z21" s="137"/>
    </row>
    <row r="22" spans="1:38" s="105" customFormat="1" ht="24.75" customHeight="1">
      <c r="C22" s="182" t="s">
        <v>22</v>
      </c>
      <c r="D22" s="185"/>
      <c r="E22" s="33"/>
      <c r="F22" s="405">
        <v>6</v>
      </c>
      <c r="G22" s="235"/>
      <c r="H22" s="49">
        <f t="shared" si="0"/>
        <v>187</v>
      </c>
      <c r="I22" s="235"/>
      <c r="J22" s="405">
        <v>4</v>
      </c>
      <c r="K22" s="232"/>
      <c r="L22" s="405">
        <v>183</v>
      </c>
      <c r="M22" s="51"/>
      <c r="N22" s="405">
        <v>0</v>
      </c>
      <c r="O22" s="233"/>
      <c r="P22" s="405">
        <v>0</v>
      </c>
      <c r="Q22" s="353"/>
      <c r="S22" s="137"/>
      <c r="T22" s="342"/>
      <c r="U22" s="342"/>
      <c r="V22" s="342"/>
      <c r="W22" s="342"/>
      <c r="X22" s="342"/>
      <c r="Y22" s="342"/>
      <c r="Z22" s="137"/>
    </row>
    <row r="23" spans="1:38" s="105" customFormat="1" ht="24.75" customHeight="1">
      <c r="C23" s="182" t="s">
        <v>20</v>
      </c>
      <c r="D23" s="185"/>
      <c r="F23" s="405">
        <v>68</v>
      </c>
      <c r="G23" s="168"/>
      <c r="H23" s="49">
        <f t="shared" si="0"/>
        <v>3164</v>
      </c>
      <c r="I23" s="168"/>
      <c r="J23" s="405">
        <v>32</v>
      </c>
      <c r="K23" s="232"/>
      <c r="L23" s="405">
        <v>3120</v>
      </c>
      <c r="M23" s="51"/>
      <c r="N23" s="405">
        <v>12</v>
      </c>
      <c r="O23" s="233"/>
      <c r="P23" s="405">
        <v>0</v>
      </c>
      <c r="S23" s="137"/>
      <c r="T23" s="342"/>
      <c r="U23" s="342"/>
      <c r="V23" s="342"/>
      <c r="W23" s="342"/>
      <c r="X23" s="342"/>
      <c r="Y23" s="342"/>
      <c r="Z23" s="137"/>
    </row>
    <row r="24" spans="1:38" s="177" customFormat="1" ht="24.75" customHeight="1">
      <c r="A24" s="180"/>
      <c r="B24" s="180"/>
      <c r="C24" s="182" t="s">
        <v>25</v>
      </c>
      <c r="D24" s="185"/>
      <c r="E24" s="7"/>
      <c r="F24" s="405">
        <v>25</v>
      </c>
      <c r="G24" s="235"/>
      <c r="H24" s="49">
        <f t="shared" si="0"/>
        <v>1102</v>
      </c>
      <c r="I24" s="235"/>
      <c r="J24" s="405">
        <v>9</v>
      </c>
      <c r="K24" s="232"/>
      <c r="L24" s="405">
        <v>1078</v>
      </c>
      <c r="M24" s="51"/>
      <c r="N24" s="405">
        <v>15</v>
      </c>
      <c r="O24" s="81"/>
      <c r="P24" s="405">
        <v>101</v>
      </c>
      <c r="Q24" s="105"/>
      <c r="S24" s="137"/>
      <c r="T24" s="342"/>
      <c r="U24" s="342"/>
      <c r="V24" s="342"/>
      <c r="W24" s="342"/>
      <c r="X24" s="342"/>
      <c r="Y24" s="342"/>
      <c r="Z24" s="137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  <c r="AK24" s="180"/>
      <c r="AL24" s="180"/>
    </row>
    <row r="25" spans="1:38" s="177" customFormat="1" ht="24.75" customHeight="1">
      <c r="A25" s="180"/>
      <c r="B25" s="180"/>
      <c r="C25" s="182" t="s">
        <v>26</v>
      </c>
      <c r="D25" s="185"/>
      <c r="E25" s="152"/>
      <c r="F25" s="405">
        <v>43</v>
      </c>
      <c r="G25" s="235"/>
      <c r="H25" s="49">
        <f t="shared" si="0"/>
        <v>1855</v>
      </c>
      <c r="I25" s="235"/>
      <c r="J25" s="405">
        <v>21</v>
      </c>
      <c r="K25" s="232"/>
      <c r="L25" s="405">
        <v>1822</v>
      </c>
      <c r="M25" s="51"/>
      <c r="N25" s="405">
        <v>12</v>
      </c>
      <c r="O25" s="233"/>
      <c r="P25" s="405">
        <v>30</v>
      </c>
      <c r="Q25" s="105"/>
      <c r="S25" s="137"/>
      <c r="T25" s="342"/>
      <c r="U25" s="342"/>
      <c r="V25" s="342"/>
      <c r="W25" s="342"/>
      <c r="X25" s="342"/>
      <c r="Y25" s="342"/>
      <c r="Z25" s="137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  <c r="AK25" s="180"/>
      <c r="AL25" s="180"/>
    </row>
    <row r="26" spans="1:38" s="177" customFormat="1" ht="24.75" customHeight="1">
      <c r="A26" s="180"/>
      <c r="B26" s="180"/>
      <c r="C26" s="182" t="s">
        <v>23</v>
      </c>
      <c r="D26" s="185"/>
      <c r="E26" s="105"/>
      <c r="F26" s="405">
        <v>209</v>
      </c>
      <c r="G26" s="232"/>
      <c r="H26" s="49">
        <f t="shared" si="0"/>
        <v>8667</v>
      </c>
      <c r="I26" s="232"/>
      <c r="J26" s="405">
        <v>72</v>
      </c>
      <c r="K26" s="232"/>
      <c r="L26" s="405">
        <v>8587</v>
      </c>
      <c r="M26" s="235"/>
      <c r="N26" s="405">
        <v>8</v>
      </c>
      <c r="O26" s="49"/>
      <c r="P26" s="405">
        <v>40</v>
      </c>
      <c r="Q26" s="293"/>
      <c r="S26" s="137"/>
      <c r="T26" s="342"/>
      <c r="U26" s="342"/>
      <c r="V26" s="342"/>
      <c r="W26" s="342"/>
      <c r="X26" s="342"/>
      <c r="Y26" s="342"/>
      <c r="Z26" s="137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  <c r="AK26" s="180"/>
      <c r="AL26" s="180"/>
    </row>
    <row r="27" spans="1:38" s="177" customFormat="1" ht="24.75" customHeight="1">
      <c r="A27" s="180"/>
      <c r="B27" s="180"/>
      <c r="C27" s="182" t="s">
        <v>24</v>
      </c>
      <c r="D27" s="185"/>
      <c r="E27" s="7"/>
      <c r="F27" s="405">
        <v>9</v>
      </c>
      <c r="G27" s="235"/>
      <c r="H27" s="49">
        <f t="shared" si="0"/>
        <v>759</v>
      </c>
      <c r="I27" s="235"/>
      <c r="J27" s="405">
        <v>3</v>
      </c>
      <c r="K27" s="232"/>
      <c r="L27" s="405">
        <v>748</v>
      </c>
      <c r="M27" s="51"/>
      <c r="N27" s="405">
        <v>8</v>
      </c>
      <c r="O27" s="81"/>
      <c r="P27" s="405">
        <v>0</v>
      </c>
      <c r="Q27" s="105"/>
      <c r="S27" s="137"/>
      <c r="T27" s="342"/>
      <c r="U27" s="342"/>
      <c r="V27" s="342"/>
      <c r="W27" s="342"/>
      <c r="X27" s="342"/>
      <c r="Y27" s="342"/>
      <c r="Z27" s="137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  <c r="AK27" s="180"/>
      <c r="AL27" s="180"/>
    </row>
    <row r="28" spans="1:38" s="177" customFormat="1" ht="24.75" customHeight="1">
      <c r="A28" s="180"/>
      <c r="B28" s="180"/>
      <c r="C28" s="182" t="s">
        <v>27</v>
      </c>
      <c r="D28" s="185"/>
      <c r="E28" s="33"/>
      <c r="F28" s="405">
        <v>88</v>
      </c>
      <c r="G28" s="235"/>
      <c r="H28" s="49">
        <f t="shared" si="0"/>
        <v>8674</v>
      </c>
      <c r="I28" s="235"/>
      <c r="J28" s="405">
        <v>46</v>
      </c>
      <c r="K28" s="232"/>
      <c r="L28" s="405">
        <v>8547</v>
      </c>
      <c r="M28" s="51"/>
      <c r="N28" s="405">
        <v>81</v>
      </c>
      <c r="O28" s="233"/>
      <c r="P28" s="405">
        <v>0</v>
      </c>
      <c r="Q28" s="301"/>
      <c r="S28" s="137"/>
      <c r="T28" s="342"/>
      <c r="U28" s="342"/>
      <c r="V28" s="342"/>
      <c r="W28" s="342"/>
      <c r="X28" s="342"/>
      <c r="Y28" s="342"/>
      <c r="Z28" s="137"/>
      <c r="AA28" s="180"/>
      <c r="AB28" s="180"/>
      <c r="AC28" s="180"/>
      <c r="AD28" s="180"/>
      <c r="AE28" s="180"/>
      <c r="AF28" s="180" t="s">
        <v>250</v>
      </c>
      <c r="AG28" s="180"/>
      <c r="AH28" s="180"/>
      <c r="AI28" s="180"/>
      <c r="AJ28" s="180"/>
      <c r="AK28" s="180"/>
      <c r="AL28" s="180"/>
    </row>
    <row r="29" spans="1:38" s="177" customFormat="1" ht="24.75" customHeight="1">
      <c r="A29" s="180"/>
      <c r="B29" s="180"/>
      <c r="C29" s="94" t="s">
        <v>28</v>
      </c>
      <c r="D29" s="185"/>
      <c r="E29" s="105"/>
      <c r="F29" s="405">
        <v>5</v>
      </c>
      <c r="G29" s="235"/>
      <c r="H29" s="49">
        <f t="shared" si="0"/>
        <v>57</v>
      </c>
      <c r="I29" s="235"/>
      <c r="J29" s="405">
        <v>0</v>
      </c>
      <c r="K29" s="232"/>
      <c r="L29" s="405">
        <v>57</v>
      </c>
      <c r="M29" s="51"/>
      <c r="N29" s="405">
        <v>0</v>
      </c>
      <c r="O29" s="233"/>
      <c r="P29" s="405">
        <v>0</v>
      </c>
      <c r="Q29" s="293"/>
      <c r="S29" s="137"/>
      <c r="T29" s="342"/>
      <c r="U29" s="342"/>
      <c r="V29" s="342"/>
      <c r="W29" s="342"/>
      <c r="X29" s="342"/>
      <c r="Y29" s="342"/>
      <c r="Z29" s="137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  <c r="AK29" s="180"/>
      <c r="AL29" s="180"/>
    </row>
    <row r="30" spans="1:38" s="177" customFormat="1" ht="24.75" customHeight="1">
      <c r="A30" s="180"/>
      <c r="B30" s="180"/>
      <c r="C30" s="94" t="s">
        <v>112</v>
      </c>
      <c r="D30" s="185"/>
      <c r="E30" s="170"/>
      <c r="F30" s="405" t="s">
        <v>113</v>
      </c>
      <c r="G30" s="235"/>
      <c r="H30" s="405" t="s">
        <v>113</v>
      </c>
      <c r="I30" s="235"/>
      <c r="J30" s="405" t="s">
        <v>113</v>
      </c>
      <c r="K30" s="232"/>
      <c r="L30" s="405" t="s">
        <v>113</v>
      </c>
      <c r="M30" s="51"/>
      <c r="N30" s="405" t="s">
        <v>113</v>
      </c>
      <c r="O30" s="81"/>
      <c r="P30" s="405" t="s">
        <v>113</v>
      </c>
      <c r="Q30" s="293"/>
      <c r="S30" s="137"/>
      <c r="T30" s="342"/>
      <c r="U30" s="342"/>
      <c r="V30" s="342"/>
      <c r="W30" s="342"/>
      <c r="X30" s="342"/>
      <c r="Y30" s="342"/>
      <c r="Z30" s="137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  <c r="AK30" s="180"/>
      <c r="AL30" s="180"/>
    </row>
    <row r="31" spans="1:38" s="177" customFormat="1" ht="12.75" customHeight="1">
      <c r="A31" s="180"/>
      <c r="B31" s="180"/>
      <c r="C31" s="105"/>
      <c r="D31" s="110"/>
      <c r="E31" s="110"/>
      <c r="F31" s="406"/>
      <c r="G31" s="165"/>
      <c r="H31" s="165"/>
      <c r="I31" s="165"/>
      <c r="J31" s="111"/>
      <c r="K31" s="111"/>
      <c r="L31" s="111"/>
      <c r="M31" s="111"/>
      <c r="N31" s="111"/>
      <c r="O31" s="111"/>
      <c r="P31" s="111"/>
      <c r="Q31" s="293"/>
      <c r="X31" s="342"/>
      <c r="Y31" s="342"/>
      <c r="Z31" s="137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</row>
    <row r="32" spans="1:38" s="177" customFormat="1" ht="16.5" customHeight="1" thickBot="1">
      <c r="A32" s="180"/>
      <c r="B32" s="180"/>
      <c r="C32" s="107"/>
      <c r="D32" s="163"/>
      <c r="E32" s="163"/>
      <c r="F32" s="303"/>
      <c r="G32" s="223"/>
      <c r="H32" s="223"/>
      <c r="I32" s="223"/>
      <c r="J32" s="107"/>
      <c r="K32" s="107"/>
      <c r="L32" s="107"/>
      <c r="M32" s="107"/>
      <c r="N32" s="107"/>
      <c r="O32" s="107"/>
      <c r="P32" s="107"/>
      <c r="Q32" s="293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  <c r="AK32" s="180"/>
      <c r="AL32" s="180"/>
    </row>
  </sheetData>
  <mergeCells count="12">
    <mergeCell ref="P11:P12"/>
    <mergeCell ref="C2:P2"/>
    <mergeCell ref="C3:P3"/>
    <mergeCell ref="C6:D7"/>
    <mergeCell ref="F6:F8"/>
    <mergeCell ref="H6:O6"/>
    <mergeCell ref="P6:P8"/>
    <mergeCell ref="F11:F12"/>
    <mergeCell ref="H11:H12"/>
    <mergeCell ref="J11:J12"/>
    <mergeCell ref="L11:L12"/>
    <mergeCell ref="N11:N1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3399"/>
  </sheetPr>
  <dimension ref="A1:W67"/>
  <sheetViews>
    <sheetView topLeftCell="A57" zoomScaleNormal="100" zoomScaleSheetLayoutView="100" workbookViewId="0">
      <selection activeCell="E65" sqref="E65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3.28515625" style="137" customWidth="1"/>
    <col min="4" max="4" width="3" style="137" customWidth="1"/>
    <col min="5" max="5" width="61.7109375" style="137" customWidth="1"/>
    <col min="6" max="6" width="28.7109375" style="137" customWidth="1"/>
    <col min="7" max="7" width="5.7109375" style="137" customWidth="1"/>
    <col min="8" max="8" width="16.85546875" style="137" customWidth="1"/>
    <col min="9" max="9" width="4.28515625" style="137" customWidth="1"/>
    <col min="10" max="10" width="20.7109375" style="137" customWidth="1"/>
    <col min="11" max="11" width="1.140625" style="137" customWidth="1"/>
    <col min="12" max="12" width="20.7109375" style="137" customWidth="1"/>
    <col min="13" max="13" width="5.7109375" style="137" customWidth="1"/>
    <col min="14" max="14" width="3.28515625" style="137" customWidth="1"/>
    <col min="15" max="15" width="9.140625" style="137"/>
    <col min="16" max="16" width="20.7109375" style="137" customWidth="1"/>
    <col min="17" max="16384" width="9.140625" style="137"/>
  </cols>
  <sheetData>
    <row r="1" spans="2:22" ht="12" customHeight="1"/>
    <row r="2" spans="2:22" ht="12" customHeight="1">
      <c r="B2" s="635" t="s">
        <v>335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205"/>
      <c r="O2" s="205"/>
    </row>
    <row r="3" spans="2:22" ht="13.5" customHeight="1">
      <c r="B3" s="636" t="s">
        <v>337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206"/>
      <c r="O3" s="206"/>
    </row>
    <row r="4" spans="2:22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5"/>
      <c r="N4" s="120"/>
    </row>
    <row r="5" spans="2:22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30"/>
      <c r="L5" s="530"/>
      <c r="M5" s="164"/>
      <c r="N5" s="120"/>
    </row>
    <row r="6" spans="2:22" ht="30.75" customHeight="1" thickBot="1">
      <c r="C6" s="622" t="s">
        <v>156</v>
      </c>
      <c r="D6" s="622"/>
      <c r="E6" s="622"/>
      <c r="F6" s="527"/>
      <c r="G6" s="527"/>
      <c r="H6" s="645" t="s">
        <v>278</v>
      </c>
      <c r="I6" s="645"/>
      <c r="J6" s="645"/>
      <c r="K6" s="645"/>
      <c r="L6" s="645"/>
      <c r="M6" s="164"/>
      <c r="N6" s="120"/>
    </row>
    <row r="7" spans="2:22" ht="4.5" customHeight="1">
      <c r="B7" s="91"/>
      <c r="C7" s="527"/>
      <c r="D7" s="527"/>
      <c r="E7" s="527"/>
      <c r="F7" s="527"/>
      <c r="G7" s="527"/>
      <c r="H7" s="565"/>
      <c r="I7" s="565"/>
      <c r="J7" s="565"/>
      <c r="K7" s="565"/>
      <c r="L7" s="565"/>
      <c r="M7" s="164"/>
      <c r="N7" s="120"/>
    </row>
    <row r="8" spans="2:22" ht="17.25" customHeight="1">
      <c r="B8" s="91"/>
      <c r="C8" s="527"/>
      <c r="D8" s="527"/>
      <c r="E8" s="527"/>
      <c r="F8" s="527"/>
      <c r="G8" s="527"/>
      <c r="H8" s="566" t="s">
        <v>29</v>
      </c>
      <c r="I8" s="565"/>
      <c r="J8" s="567" t="s">
        <v>251</v>
      </c>
      <c r="K8" s="568"/>
      <c r="L8" s="569" t="s">
        <v>252</v>
      </c>
      <c r="M8" s="164"/>
      <c r="N8" s="120"/>
    </row>
    <row r="9" spans="2:22" ht="16.5" customHeight="1">
      <c r="B9" s="91"/>
      <c r="C9" s="527"/>
      <c r="D9" s="527"/>
      <c r="E9" s="527"/>
      <c r="F9" s="527"/>
      <c r="G9" s="527"/>
      <c r="H9" s="559" t="s">
        <v>5</v>
      </c>
      <c r="I9" s="565"/>
      <c r="J9" s="570" t="s">
        <v>253</v>
      </c>
      <c r="K9" s="568"/>
      <c r="L9" s="570" t="s">
        <v>254</v>
      </c>
      <c r="M9" s="164"/>
      <c r="N9" s="120"/>
    </row>
    <row r="10" spans="2:22" ht="12" customHeight="1" thickBot="1">
      <c r="B10" s="120"/>
      <c r="C10" s="538"/>
      <c r="D10" s="538"/>
      <c r="E10" s="539"/>
      <c r="F10" s="539"/>
      <c r="G10" s="539"/>
      <c r="H10" s="538"/>
      <c r="I10" s="538"/>
      <c r="J10" s="538"/>
      <c r="K10" s="540"/>
      <c r="L10" s="540"/>
      <c r="M10" s="120"/>
      <c r="N10" s="120"/>
    </row>
    <row r="11" spans="2:22" ht="5.25" customHeight="1">
      <c r="B11" s="120"/>
      <c r="C11" s="120"/>
      <c r="D11" s="120"/>
      <c r="E11" s="113"/>
      <c r="F11" s="113"/>
      <c r="G11" s="113"/>
      <c r="H11" s="120"/>
      <c r="I11" s="120"/>
      <c r="J11" s="120"/>
      <c r="K11" s="91"/>
      <c r="L11" s="91"/>
      <c r="M11" s="120"/>
      <c r="N11" s="120"/>
    </row>
    <row r="12" spans="2:22" ht="14.1" customHeight="1">
      <c r="B12" s="105"/>
      <c r="C12" s="628" t="s">
        <v>125</v>
      </c>
      <c r="D12" s="628"/>
      <c r="E12" s="628"/>
      <c r="F12" s="18"/>
      <c r="G12" s="18"/>
      <c r="H12" s="713">
        <f>J12+L12</f>
        <v>46806</v>
      </c>
      <c r="I12" s="82"/>
      <c r="J12" s="629">
        <f>J16+J23+J58</f>
        <v>38986</v>
      </c>
      <c r="K12" s="127"/>
      <c r="L12" s="629">
        <f>L16+L23+L58</f>
        <v>7820</v>
      </c>
      <c r="M12" s="105"/>
      <c r="N12" s="120"/>
    </row>
    <row r="13" spans="2:22" ht="14.1" customHeight="1">
      <c r="B13" s="105"/>
      <c r="C13" s="621" t="s">
        <v>5</v>
      </c>
      <c r="D13" s="621"/>
      <c r="E13" s="621"/>
      <c r="F13" s="18"/>
      <c r="G13" s="18"/>
      <c r="H13" s="714"/>
      <c r="I13" s="82"/>
      <c r="J13" s="629"/>
      <c r="K13" s="127"/>
      <c r="L13" s="629"/>
      <c r="M13" s="105"/>
      <c r="N13" s="120"/>
    </row>
    <row r="14" spans="2:22" ht="5.25" customHeight="1" thickBot="1">
      <c r="B14" s="105"/>
      <c r="C14" s="107"/>
      <c r="D14" s="107"/>
      <c r="E14" s="21"/>
      <c r="F14" s="21"/>
      <c r="G14" s="21"/>
      <c r="H14" s="24"/>
      <c r="I14" s="24"/>
      <c r="J14" s="24"/>
      <c r="K14" s="26"/>
      <c r="L14" s="26"/>
      <c r="M14" s="105"/>
      <c r="N14" s="120"/>
    </row>
    <row r="15" spans="2:22" ht="18" customHeight="1">
      <c r="B15" s="105"/>
      <c r="C15" s="105"/>
      <c r="D15" s="105"/>
      <c r="E15" s="18"/>
      <c r="F15" s="18"/>
      <c r="G15" s="18"/>
      <c r="H15" s="235"/>
      <c r="I15" s="235"/>
      <c r="J15" s="235"/>
      <c r="K15" s="127"/>
      <c r="L15" s="127"/>
      <c r="M15" s="105"/>
      <c r="N15" s="120"/>
    </row>
    <row r="16" spans="2:22" ht="17.25" customHeight="1">
      <c r="B16" s="180"/>
      <c r="C16" s="236" t="s">
        <v>159</v>
      </c>
      <c r="D16" s="236"/>
      <c r="E16" s="237"/>
      <c r="F16" s="30"/>
      <c r="G16" s="30"/>
      <c r="H16" s="713">
        <f>J16+L16</f>
        <v>454</v>
      </c>
      <c r="I16" s="407"/>
      <c r="J16" s="715">
        <v>454</v>
      </c>
      <c r="K16" s="408"/>
      <c r="L16" s="716">
        <v>0</v>
      </c>
      <c r="M16" s="180"/>
      <c r="N16" s="179"/>
      <c r="O16" s="409"/>
      <c r="P16" s="409"/>
      <c r="Q16" s="409"/>
      <c r="R16" s="410"/>
      <c r="S16" s="410"/>
      <c r="U16" s="410"/>
      <c r="V16" s="410"/>
    </row>
    <row r="17" spans="1:23" ht="17.25" customHeight="1">
      <c r="B17" s="180"/>
      <c r="C17" s="239" t="s">
        <v>161</v>
      </c>
      <c r="D17" s="239"/>
      <c r="E17" s="154"/>
      <c r="F17" s="106"/>
      <c r="G17" s="106"/>
      <c r="H17" s="714"/>
      <c r="I17" s="407"/>
      <c r="J17" s="715"/>
      <c r="K17" s="408"/>
      <c r="L17" s="716"/>
      <c r="M17" s="180"/>
      <c r="N17" s="179"/>
      <c r="O17" s="409"/>
      <c r="P17" s="409"/>
    </row>
    <row r="18" spans="1:23" ht="18" customHeight="1">
      <c r="B18" s="180"/>
      <c r="C18" s="155"/>
      <c r="D18" s="155"/>
      <c r="E18" s="156"/>
      <c r="F18" s="110"/>
      <c r="G18" s="110"/>
      <c r="H18" s="407"/>
      <c r="I18" s="407"/>
      <c r="J18" s="388"/>
      <c r="K18" s="408"/>
      <c r="L18" s="408"/>
      <c r="M18" s="180"/>
      <c r="N18" s="179"/>
      <c r="O18" s="351"/>
      <c r="P18" s="409"/>
      <c r="Q18" s="357"/>
      <c r="R18" s="357"/>
      <c r="S18" s="357"/>
      <c r="T18" s="357"/>
      <c r="U18" s="357"/>
      <c r="V18" s="357"/>
      <c r="W18" s="357"/>
    </row>
    <row r="19" spans="1:23" ht="33.75" customHeight="1">
      <c r="B19" s="180"/>
      <c r="C19" s="154"/>
      <c r="D19" s="717" t="s">
        <v>162</v>
      </c>
      <c r="E19" s="717"/>
      <c r="F19" s="105"/>
      <c r="G19" s="105"/>
      <c r="H19" s="411">
        <f>J19+L19</f>
        <v>361</v>
      </c>
      <c r="I19" s="407"/>
      <c r="J19" s="412">
        <v>361</v>
      </c>
      <c r="K19" s="408"/>
      <c r="L19" s="413">
        <v>0</v>
      </c>
      <c r="M19" s="180"/>
      <c r="N19" s="179"/>
      <c r="Q19" s="357"/>
      <c r="T19" s="357"/>
      <c r="W19" s="357"/>
    </row>
    <row r="20" spans="1:23" ht="18" customHeight="1">
      <c r="B20" s="180"/>
      <c r="C20" s="154"/>
      <c r="D20" s="158"/>
      <c r="E20" s="180"/>
      <c r="F20" s="105"/>
      <c r="G20" s="105"/>
      <c r="H20" s="407"/>
      <c r="I20" s="407"/>
      <c r="J20" s="388"/>
      <c r="K20" s="408"/>
      <c r="L20" s="413"/>
      <c r="M20" s="180"/>
      <c r="N20" s="179"/>
      <c r="O20" s="351"/>
      <c r="Q20" s="357"/>
      <c r="R20" s="357"/>
      <c r="S20" s="357"/>
      <c r="T20" s="357"/>
      <c r="U20" s="357"/>
      <c r="V20" s="357"/>
      <c r="W20" s="357"/>
    </row>
    <row r="21" spans="1:23" ht="56.25" customHeight="1">
      <c r="B21" s="180"/>
      <c r="C21" s="154"/>
      <c r="D21" s="648" t="s">
        <v>284</v>
      </c>
      <c r="E21" s="648"/>
      <c r="F21" s="159"/>
      <c r="G21" s="159"/>
      <c r="H21" s="411">
        <f>J21+L21</f>
        <v>93</v>
      </c>
      <c r="I21" s="407"/>
      <c r="J21" s="412">
        <v>93</v>
      </c>
      <c r="K21" s="408"/>
      <c r="L21" s="413">
        <v>0</v>
      </c>
      <c r="M21" s="180"/>
      <c r="N21" s="179"/>
      <c r="Q21" s="357"/>
      <c r="R21" s="342"/>
      <c r="S21" s="342"/>
      <c r="T21" s="357"/>
      <c r="U21" s="342"/>
      <c r="V21" s="414"/>
      <c r="W21" s="357"/>
    </row>
    <row r="22" spans="1:23" ht="28.5" customHeight="1">
      <c r="B22" s="180"/>
      <c r="C22" s="158"/>
      <c r="D22" s="158"/>
      <c r="E22" s="160"/>
      <c r="F22" s="105"/>
      <c r="G22" s="105"/>
      <c r="H22" s="407"/>
      <c r="I22" s="415"/>
      <c r="J22" s="416"/>
      <c r="K22" s="390"/>
      <c r="L22" s="413"/>
      <c r="M22" s="180"/>
      <c r="N22" s="179"/>
      <c r="Q22" s="357"/>
      <c r="R22" s="342"/>
      <c r="S22" s="342"/>
      <c r="T22" s="357"/>
      <c r="U22" s="342"/>
      <c r="V22" s="414"/>
      <c r="W22" s="357"/>
    </row>
    <row r="23" spans="1:23" ht="30" customHeight="1">
      <c r="B23" s="180"/>
      <c r="C23" s="648" t="s">
        <v>285</v>
      </c>
      <c r="D23" s="648"/>
      <c r="E23" s="648"/>
      <c r="F23" s="105"/>
      <c r="G23" s="105"/>
      <c r="H23" s="411">
        <f>J23+L23</f>
        <v>46049</v>
      </c>
      <c r="I23" s="407"/>
      <c r="J23" s="411">
        <v>38255</v>
      </c>
      <c r="K23" s="417"/>
      <c r="L23" s="418">
        <v>7794</v>
      </c>
      <c r="M23" s="180"/>
      <c r="N23" s="179"/>
      <c r="Q23" s="357"/>
      <c r="R23" s="342"/>
      <c r="S23" s="342"/>
      <c r="T23" s="357"/>
      <c r="U23" s="342"/>
      <c r="W23" s="357"/>
    </row>
    <row r="24" spans="1:23" ht="18" customHeight="1">
      <c r="B24" s="180"/>
      <c r="C24" s="158"/>
      <c r="D24" s="158"/>
      <c r="E24" s="158"/>
      <c r="F24" s="105"/>
      <c r="G24" s="105"/>
      <c r="H24" s="407"/>
      <c r="I24" s="407"/>
      <c r="J24" s="412"/>
      <c r="K24" s="408"/>
      <c r="L24" s="413"/>
      <c r="M24" s="180"/>
      <c r="N24" s="179"/>
      <c r="O24" s="351"/>
      <c r="Q24" s="342"/>
      <c r="R24" s="342"/>
      <c r="S24" s="342"/>
      <c r="T24" s="342"/>
      <c r="U24" s="342"/>
      <c r="V24" s="342"/>
      <c r="W24" s="342"/>
    </row>
    <row r="25" spans="1:23" ht="27" customHeight="1">
      <c r="B25" s="180"/>
      <c r="C25" s="161"/>
      <c r="D25" s="648" t="s">
        <v>355</v>
      </c>
      <c r="E25" s="648"/>
      <c r="F25" s="30"/>
      <c r="G25" s="30"/>
      <c r="H25" s="411">
        <f>J25+L25</f>
        <v>1943</v>
      </c>
      <c r="I25" s="407"/>
      <c r="J25" s="411">
        <v>1927</v>
      </c>
      <c r="K25" s="417"/>
      <c r="L25" s="418">
        <v>16</v>
      </c>
      <c r="M25" s="180"/>
      <c r="Q25" s="342"/>
      <c r="R25" s="342"/>
      <c r="S25" s="342"/>
      <c r="T25" s="342"/>
      <c r="U25" s="342"/>
      <c r="V25" s="342"/>
      <c r="W25" s="342"/>
    </row>
    <row r="26" spans="1:23" ht="18" customHeight="1">
      <c r="A26" s="120"/>
      <c r="B26" s="105"/>
      <c r="C26" s="161"/>
      <c r="D26" s="161"/>
      <c r="E26" s="162"/>
      <c r="F26" s="110"/>
      <c r="G26" s="110"/>
      <c r="H26" s="407"/>
      <c r="I26" s="407"/>
      <c r="J26" s="388"/>
      <c r="K26" s="408"/>
      <c r="L26" s="413"/>
      <c r="M26" s="180"/>
      <c r="Q26" s="342"/>
      <c r="R26" s="342"/>
      <c r="S26" s="342"/>
      <c r="T26" s="342"/>
      <c r="U26" s="342"/>
      <c r="V26" s="342"/>
      <c r="W26" s="342"/>
    </row>
    <row r="27" spans="1:23" ht="30.75" customHeight="1">
      <c r="A27" s="120"/>
      <c r="B27" s="105"/>
      <c r="C27" s="161"/>
      <c r="D27" s="648" t="s">
        <v>286</v>
      </c>
      <c r="E27" s="648"/>
      <c r="F27" s="110"/>
      <c r="G27" s="110"/>
      <c r="H27" s="411">
        <f>J27+L27</f>
        <v>1764</v>
      </c>
      <c r="I27" s="407"/>
      <c r="J27" s="411">
        <v>1751</v>
      </c>
      <c r="K27" s="417"/>
      <c r="L27" s="418">
        <v>13</v>
      </c>
      <c r="M27" s="180"/>
      <c r="Q27" s="342"/>
      <c r="R27" s="342"/>
      <c r="S27" s="342"/>
      <c r="T27" s="342"/>
      <c r="U27" s="342"/>
      <c r="V27" s="342"/>
      <c r="W27" s="342"/>
    </row>
    <row r="28" spans="1:23" ht="18" customHeight="1">
      <c r="A28" s="120"/>
      <c r="B28" s="105"/>
      <c r="C28" s="161"/>
      <c r="D28" s="161"/>
      <c r="E28" s="162"/>
      <c r="F28" s="110"/>
      <c r="G28" s="110"/>
      <c r="H28" s="407"/>
      <c r="I28" s="407"/>
      <c r="J28" s="388"/>
      <c r="K28" s="408"/>
      <c r="L28" s="413"/>
      <c r="M28" s="180"/>
      <c r="Q28" s="342"/>
      <c r="R28" s="342"/>
      <c r="S28" s="342"/>
      <c r="T28" s="342"/>
      <c r="U28" s="342"/>
      <c r="V28" s="342"/>
      <c r="W28" s="342"/>
    </row>
    <row r="29" spans="1:23" ht="28.5" customHeight="1">
      <c r="A29" s="120"/>
      <c r="B29" s="105"/>
      <c r="C29" s="161"/>
      <c r="D29" s="161"/>
      <c r="E29" s="256" t="s">
        <v>286</v>
      </c>
      <c r="F29" s="105"/>
      <c r="G29" s="105"/>
      <c r="H29" s="411">
        <f>J29+L29</f>
        <v>1724</v>
      </c>
      <c r="I29" s="415"/>
      <c r="J29" s="412">
        <v>1713</v>
      </c>
      <c r="K29" s="390"/>
      <c r="L29" s="413">
        <v>11</v>
      </c>
      <c r="M29" s="180"/>
      <c r="Q29" s="342"/>
      <c r="R29" s="342"/>
      <c r="S29" s="342"/>
      <c r="T29" s="342"/>
      <c r="U29" s="342"/>
      <c r="V29" s="342"/>
      <c r="W29" s="342"/>
    </row>
    <row r="30" spans="1:23" ht="18" customHeight="1">
      <c r="A30" s="120"/>
      <c r="B30" s="105"/>
      <c r="C30" s="161"/>
      <c r="D30" s="161"/>
      <c r="E30" s="162"/>
      <c r="F30" s="105"/>
      <c r="G30" s="105"/>
      <c r="H30" s="407"/>
      <c r="I30" s="415"/>
      <c r="J30" s="416"/>
      <c r="K30" s="390"/>
      <c r="L30" s="413"/>
      <c r="M30" s="180"/>
      <c r="Q30" s="342"/>
      <c r="R30" s="342"/>
      <c r="S30" s="342"/>
      <c r="T30" s="342"/>
      <c r="U30" s="342"/>
      <c r="V30" s="342"/>
      <c r="W30" s="342"/>
    </row>
    <row r="31" spans="1:23" ht="27" customHeight="1">
      <c r="A31" s="120"/>
      <c r="B31" s="105"/>
      <c r="C31" s="161"/>
      <c r="D31" s="161"/>
      <c r="E31" s="259" t="s">
        <v>356</v>
      </c>
      <c r="F31" s="105"/>
      <c r="G31" s="105"/>
      <c r="H31" s="411">
        <f>J31+L31</f>
        <v>40</v>
      </c>
      <c r="I31" s="407"/>
      <c r="J31" s="412">
        <v>38</v>
      </c>
      <c r="K31" s="408"/>
      <c r="L31" s="413">
        <v>2</v>
      </c>
      <c r="M31" s="180"/>
      <c r="Q31" s="342"/>
      <c r="R31" s="342"/>
      <c r="S31" s="342"/>
      <c r="T31" s="342"/>
      <c r="U31" s="342"/>
      <c r="V31" s="342"/>
      <c r="W31" s="342"/>
    </row>
    <row r="32" spans="1:23" ht="33" customHeight="1">
      <c r="A32" s="120"/>
      <c r="B32" s="105"/>
      <c r="C32" s="161"/>
      <c r="D32" s="161"/>
      <c r="E32" s="162"/>
      <c r="F32" s="105"/>
      <c r="G32" s="105"/>
      <c r="H32" s="419"/>
      <c r="I32" s="80"/>
      <c r="J32" s="80"/>
      <c r="K32" s="51"/>
      <c r="L32" s="420"/>
      <c r="M32" s="180"/>
      <c r="Q32" s="342"/>
      <c r="R32" s="342"/>
      <c r="S32" s="342"/>
      <c r="T32" s="342"/>
      <c r="U32" s="342"/>
      <c r="V32" s="342"/>
      <c r="W32" s="342"/>
    </row>
    <row r="33" spans="1:23" ht="12.75" customHeight="1">
      <c r="A33" s="120"/>
      <c r="B33" s="105"/>
      <c r="C33" s="105"/>
      <c r="D33" s="105"/>
      <c r="E33" s="110"/>
      <c r="F33" s="33"/>
      <c r="G33" s="33"/>
      <c r="H33" s="79"/>
      <c r="I33" s="79"/>
      <c r="J33" s="79"/>
      <c r="K33" s="51"/>
      <c r="L33" s="51"/>
      <c r="M33" s="180"/>
      <c r="Q33" s="342"/>
      <c r="R33" s="342"/>
      <c r="S33" s="342"/>
      <c r="T33" s="342"/>
      <c r="U33" s="342"/>
      <c r="V33" s="342"/>
      <c r="W33" s="342"/>
    </row>
    <row r="34" spans="1:23" ht="19.5" customHeight="1" thickBot="1">
      <c r="A34" s="120"/>
      <c r="B34" s="105"/>
      <c r="C34" s="107"/>
      <c r="D34" s="107"/>
      <c r="E34" s="107"/>
      <c r="F34" s="107"/>
      <c r="G34" s="107"/>
      <c r="H34" s="135"/>
      <c r="I34" s="135"/>
      <c r="J34" s="135"/>
      <c r="K34" s="223"/>
      <c r="L34" s="223"/>
      <c r="M34" s="105"/>
    </row>
    <row r="35" spans="1:23" ht="12" customHeight="1"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</row>
    <row r="36" spans="1:23" ht="12" customHeight="1">
      <c r="B36" s="635" t="s">
        <v>336</v>
      </c>
      <c r="C36" s="635"/>
      <c r="D36" s="635"/>
      <c r="E36" s="635"/>
      <c r="F36" s="635"/>
      <c r="G36" s="635"/>
      <c r="H36" s="635"/>
      <c r="I36" s="635"/>
      <c r="J36" s="635"/>
      <c r="K36" s="635"/>
      <c r="L36" s="635"/>
      <c r="M36" s="635"/>
    </row>
    <row r="37" spans="1:23" ht="14.25" customHeight="1">
      <c r="B37" s="636" t="s">
        <v>338</v>
      </c>
      <c r="C37" s="636"/>
      <c r="D37" s="636"/>
      <c r="E37" s="636"/>
      <c r="F37" s="636"/>
      <c r="G37" s="636"/>
      <c r="H37" s="636"/>
      <c r="I37" s="636"/>
      <c r="J37" s="636"/>
      <c r="K37" s="636"/>
      <c r="L37" s="636"/>
      <c r="M37" s="636"/>
    </row>
    <row r="38" spans="1:23" ht="9.75" customHeight="1" thickBot="1">
      <c r="B38" s="105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5"/>
      <c r="N38" s="120"/>
    </row>
    <row r="39" spans="1:23" ht="11.25" customHeight="1">
      <c r="B39" s="105"/>
      <c r="C39" s="529"/>
      <c r="D39" s="529"/>
      <c r="E39" s="529"/>
      <c r="F39" s="529"/>
      <c r="G39" s="529"/>
      <c r="H39" s="529"/>
      <c r="I39" s="529"/>
      <c r="J39" s="529"/>
      <c r="K39" s="530"/>
      <c r="L39" s="530"/>
      <c r="M39" s="164"/>
      <c r="N39" s="120"/>
    </row>
    <row r="40" spans="1:23" ht="30.75" customHeight="1" thickBot="1">
      <c r="C40" s="622" t="s">
        <v>156</v>
      </c>
      <c r="D40" s="622"/>
      <c r="E40" s="622"/>
      <c r="F40" s="527"/>
      <c r="G40" s="527"/>
      <c r="H40" s="645" t="s">
        <v>278</v>
      </c>
      <c r="I40" s="645"/>
      <c r="J40" s="645"/>
      <c r="K40" s="645"/>
      <c r="L40" s="645"/>
      <c r="M40" s="164"/>
      <c r="N40" s="120"/>
    </row>
    <row r="41" spans="1:23" ht="4.5" customHeight="1">
      <c r="B41" s="91"/>
      <c r="C41" s="527"/>
      <c r="D41" s="527"/>
      <c r="E41" s="527"/>
      <c r="F41" s="527"/>
      <c r="G41" s="527"/>
      <c r="H41" s="565"/>
      <c r="I41" s="565"/>
      <c r="J41" s="565"/>
      <c r="K41" s="565"/>
      <c r="L41" s="565"/>
      <c r="M41" s="164"/>
      <c r="N41" s="120"/>
    </row>
    <row r="42" spans="1:23" ht="17.25" customHeight="1">
      <c r="B42" s="91"/>
      <c r="C42" s="527"/>
      <c r="D42" s="527"/>
      <c r="E42" s="527"/>
      <c r="F42" s="527"/>
      <c r="G42" s="527"/>
      <c r="H42" s="566" t="s">
        <v>29</v>
      </c>
      <c r="I42" s="565"/>
      <c r="J42" s="567" t="s">
        <v>251</v>
      </c>
      <c r="K42" s="568"/>
      <c r="L42" s="569" t="s">
        <v>252</v>
      </c>
      <c r="M42" s="164"/>
      <c r="N42" s="120"/>
    </row>
    <row r="43" spans="1:23" ht="16.5" customHeight="1">
      <c r="B43" s="91"/>
      <c r="C43" s="527"/>
      <c r="D43" s="527"/>
      <c r="E43" s="527"/>
      <c r="F43" s="527"/>
      <c r="G43" s="527"/>
      <c r="H43" s="559" t="s">
        <v>5</v>
      </c>
      <c r="I43" s="565"/>
      <c r="J43" s="570" t="s">
        <v>253</v>
      </c>
      <c r="K43" s="568"/>
      <c r="L43" s="570" t="s">
        <v>254</v>
      </c>
      <c r="M43" s="164"/>
      <c r="N43" s="120"/>
    </row>
    <row r="44" spans="1:23" ht="12" customHeight="1" thickBot="1">
      <c r="B44" s="120"/>
      <c r="C44" s="538"/>
      <c r="D44" s="538"/>
      <c r="E44" s="539"/>
      <c r="F44" s="539"/>
      <c r="G44" s="539"/>
      <c r="H44" s="538"/>
      <c r="I44" s="538"/>
      <c r="J44" s="538"/>
      <c r="K44" s="540"/>
      <c r="L44" s="540"/>
      <c r="M44" s="120"/>
      <c r="N44" s="120"/>
    </row>
    <row r="45" spans="1:23" ht="21.75" customHeight="1">
      <c r="B45" s="105"/>
      <c r="C45" s="105"/>
      <c r="D45" s="105"/>
      <c r="E45" s="105"/>
      <c r="F45" s="105"/>
      <c r="G45" s="105"/>
      <c r="H45" s="105"/>
      <c r="I45" s="105"/>
      <c r="J45" s="105"/>
      <c r="K45" s="150"/>
      <c r="L45" s="150"/>
      <c r="M45" s="105"/>
    </row>
    <row r="46" spans="1:23" ht="37.5" customHeight="1">
      <c r="B46" s="105"/>
      <c r="C46" s="105"/>
      <c r="D46" s="648" t="s">
        <v>287</v>
      </c>
      <c r="E46" s="648"/>
      <c r="F46" s="170"/>
      <c r="G46" s="170"/>
      <c r="H46" s="411">
        <f>J46+L46</f>
        <v>3957</v>
      </c>
      <c r="I46" s="407"/>
      <c r="J46" s="412">
        <v>3942</v>
      </c>
      <c r="K46" s="408"/>
      <c r="L46" s="413">
        <v>15</v>
      </c>
      <c r="M46" s="105"/>
      <c r="N46" s="179"/>
      <c r="O46" s="409"/>
      <c r="P46" s="409"/>
      <c r="Q46" s="409"/>
      <c r="R46" s="410"/>
      <c r="S46" s="410"/>
      <c r="U46" s="410"/>
      <c r="V46" s="410"/>
    </row>
    <row r="47" spans="1:23" ht="18" customHeight="1">
      <c r="B47" s="105"/>
      <c r="C47" s="105"/>
      <c r="D47" s="105"/>
      <c r="E47" s="162"/>
      <c r="F47" s="33"/>
      <c r="G47" s="33"/>
      <c r="H47" s="407"/>
      <c r="I47" s="407"/>
      <c r="J47" s="388"/>
      <c r="K47" s="408"/>
      <c r="L47" s="413"/>
      <c r="M47" s="105"/>
      <c r="N47" s="179"/>
      <c r="O47" s="409"/>
      <c r="P47" s="409"/>
    </row>
    <row r="48" spans="1:23" ht="33.75" customHeight="1">
      <c r="B48" s="105"/>
      <c r="C48" s="159"/>
      <c r="D48" s="648" t="s">
        <v>163</v>
      </c>
      <c r="E48" s="648"/>
      <c r="F48" s="33"/>
      <c r="G48" s="33"/>
      <c r="H48" s="411">
        <f>J48+L48</f>
        <v>5694</v>
      </c>
      <c r="I48" s="407"/>
      <c r="J48" s="412">
        <v>5687</v>
      </c>
      <c r="K48" s="408"/>
      <c r="L48" s="413">
        <v>7</v>
      </c>
      <c r="M48" s="105"/>
      <c r="N48" s="179"/>
      <c r="O48" s="351"/>
      <c r="P48" s="409"/>
      <c r="Q48" s="357"/>
      <c r="R48" s="357"/>
      <c r="S48" s="357"/>
      <c r="T48" s="357"/>
      <c r="U48" s="357"/>
      <c r="V48" s="357"/>
      <c r="W48" s="357"/>
    </row>
    <row r="49" spans="2:23" ht="18" customHeight="1">
      <c r="B49" s="105"/>
      <c r="C49" s="105"/>
      <c r="D49" s="105"/>
      <c r="E49" s="110"/>
      <c r="F49" s="33"/>
      <c r="G49" s="33"/>
      <c r="H49" s="407"/>
      <c r="I49" s="415"/>
      <c r="J49" s="416"/>
      <c r="K49" s="390"/>
      <c r="L49" s="413"/>
      <c r="M49" s="105"/>
      <c r="Q49" s="357"/>
      <c r="T49" s="357"/>
      <c r="W49" s="357"/>
    </row>
    <row r="50" spans="2:23" ht="28.5" customHeight="1">
      <c r="B50" s="105"/>
      <c r="C50" s="105"/>
      <c r="D50" s="648" t="s">
        <v>164</v>
      </c>
      <c r="E50" s="648"/>
      <c r="F50" s="55"/>
      <c r="G50" s="55"/>
      <c r="H50" s="411">
        <f>J50+L50</f>
        <v>3665</v>
      </c>
      <c r="I50" s="407"/>
      <c r="J50" s="412">
        <v>3659</v>
      </c>
      <c r="K50" s="408"/>
      <c r="L50" s="413">
        <v>6</v>
      </c>
      <c r="M50" s="105"/>
      <c r="O50" s="351"/>
      <c r="Q50" s="357"/>
      <c r="R50" s="357"/>
      <c r="S50" s="357"/>
      <c r="T50" s="357"/>
      <c r="U50" s="357"/>
      <c r="V50" s="357"/>
      <c r="W50" s="357"/>
    </row>
    <row r="51" spans="2:23" ht="18" customHeight="1">
      <c r="B51" s="105"/>
      <c r="C51" s="105"/>
      <c r="D51" s="154"/>
      <c r="E51" s="160"/>
      <c r="F51" s="33"/>
      <c r="G51" s="33"/>
      <c r="H51" s="407"/>
      <c r="I51" s="407"/>
      <c r="J51" s="388"/>
      <c r="K51" s="408"/>
      <c r="L51" s="413"/>
      <c r="M51" s="105"/>
      <c r="Q51" s="357"/>
      <c r="R51" s="342"/>
      <c r="S51" s="342"/>
      <c r="T51" s="357"/>
      <c r="U51" s="342"/>
      <c r="V51" s="414"/>
      <c r="W51" s="357"/>
    </row>
    <row r="52" spans="2:23" ht="33.75" customHeight="1">
      <c r="B52" s="105"/>
      <c r="C52" s="159"/>
      <c r="D52" s="648" t="s">
        <v>279</v>
      </c>
      <c r="E52" s="648"/>
      <c r="F52" s="33"/>
      <c r="G52" s="33"/>
      <c r="H52" s="411">
        <f>J52+L52</f>
        <v>2839</v>
      </c>
      <c r="I52" s="407"/>
      <c r="J52" s="412">
        <v>2642</v>
      </c>
      <c r="K52" s="408"/>
      <c r="L52" s="413">
        <v>197</v>
      </c>
      <c r="M52" s="105"/>
      <c r="Q52" s="357"/>
      <c r="R52" s="342"/>
      <c r="S52" s="342"/>
      <c r="T52" s="357"/>
      <c r="U52" s="342"/>
      <c r="V52" s="414"/>
      <c r="W52" s="357"/>
    </row>
    <row r="53" spans="2:23" ht="18" customHeight="1">
      <c r="B53" s="105"/>
      <c r="C53" s="105"/>
      <c r="D53" s="154"/>
      <c r="E53" s="154"/>
      <c r="F53" s="55"/>
      <c r="G53" s="55"/>
      <c r="H53" s="407"/>
      <c r="I53" s="415"/>
      <c r="J53" s="416"/>
      <c r="K53" s="390"/>
      <c r="L53" s="413"/>
      <c r="M53" s="105"/>
      <c r="Q53" s="357"/>
      <c r="R53" s="342"/>
      <c r="S53" s="342"/>
      <c r="T53" s="357"/>
      <c r="U53" s="342"/>
      <c r="W53" s="357"/>
    </row>
    <row r="54" spans="2:23" ht="35.25" customHeight="1">
      <c r="B54" s="105"/>
      <c r="C54" s="105"/>
      <c r="D54" s="648" t="s">
        <v>288</v>
      </c>
      <c r="E54" s="648"/>
      <c r="F54" s="33"/>
      <c r="G54" s="33"/>
      <c r="H54" s="411">
        <f>J54+L54</f>
        <v>14026</v>
      </c>
      <c r="I54" s="407"/>
      <c r="J54" s="412">
        <v>9034</v>
      </c>
      <c r="K54" s="408"/>
      <c r="L54" s="413">
        <v>4992</v>
      </c>
      <c r="M54" s="105"/>
      <c r="O54" s="351"/>
      <c r="Q54" s="342"/>
      <c r="R54" s="342"/>
      <c r="S54" s="342"/>
      <c r="T54" s="342"/>
      <c r="U54" s="342"/>
      <c r="V54" s="342"/>
      <c r="W54" s="342"/>
    </row>
    <row r="55" spans="2:23" ht="18" customHeight="1">
      <c r="B55" s="105"/>
      <c r="C55" s="105"/>
      <c r="D55" s="154"/>
      <c r="E55" s="158"/>
      <c r="F55" s="33"/>
      <c r="G55" s="33"/>
      <c r="H55" s="407"/>
      <c r="I55" s="407"/>
      <c r="J55" s="388"/>
      <c r="K55" s="408"/>
      <c r="L55" s="413"/>
      <c r="M55" s="105"/>
      <c r="Q55" s="342"/>
      <c r="R55" s="342"/>
      <c r="S55" s="342"/>
      <c r="T55" s="342"/>
      <c r="U55" s="342"/>
      <c r="V55" s="342"/>
      <c r="W55" s="342"/>
    </row>
    <row r="56" spans="2:23" ht="33" customHeight="1">
      <c r="B56" s="105"/>
      <c r="C56" s="105"/>
      <c r="D56" s="648" t="s">
        <v>165</v>
      </c>
      <c r="E56" s="648"/>
      <c r="F56" s="55"/>
      <c r="G56" s="55"/>
      <c r="H56" s="411">
        <f>J56+L56</f>
        <v>12161</v>
      </c>
      <c r="I56" s="407"/>
      <c r="J56" s="412">
        <v>9613</v>
      </c>
      <c r="K56" s="408"/>
      <c r="L56" s="413">
        <v>2548</v>
      </c>
      <c r="M56" s="105"/>
      <c r="Q56" s="342"/>
      <c r="R56" s="342"/>
      <c r="S56" s="342"/>
      <c r="T56" s="342"/>
      <c r="U56" s="342"/>
      <c r="V56" s="342"/>
      <c r="W56" s="342"/>
    </row>
    <row r="57" spans="2:23" ht="18" customHeight="1">
      <c r="B57" s="105"/>
      <c r="C57" s="105"/>
      <c r="D57" s="158"/>
      <c r="E57" s="160"/>
      <c r="F57" s="33"/>
      <c r="G57" s="33"/>
      <c r="H57" s="407"/>
      <c r="I57" s="407"/>
      <c r="J57" s="388"/>
      <c r="K57" s="408"/>
      <c r="L57" s="413"/>
      <c r="M57" s="105"/>
      <c r="Q57" s="342"/>
      <c r="R57" s="342"/>
      <c r="S57" s="342"/>
      <c r="T57" s="342"/>
      <c r="U57" s="342"/>
      <c r="V57" s="342"/>
      <c r="W57" s="342"/>
    </row>
    <row r="58" spans="2:23" ht="34.5" customHeight="1">
      <c r="B58" s="105"/>
      <c r="C58" s="648" t="s">
        <v>289</v>
      </c>
      <c r="D58" s="648"/>
      <c r="E58" s="648"/>
      <c r="F58" s="55"/>
      <c r="G58" s="55"/>
      <c r="H58" s="411">
        <f>J58+L58</f>
        <v>303</v>
      </c>
      <c r="I58" s="407"/>
      <c r="J58" s="411">
        <v>277</v>
      </c>
      <c r="K58" s="417"/>
      <c r="L58" s="418">
        <v>26</v>
      </c>
      <c r="M58" s="105"/>
      <c r="Q58" s="342"/>
      <c r="R58" s="342"/>
      <c r="S58" s="342"/>
      <c r="T58" s="342"/>
      <c r="U58" s="342"/>
      <c r="V58" s="342"/>
      <c r="W58" s="342"/>
    </row>
    <row r="59" spans="2:23" ht="18.75" customHeight="1">
      <c r="B59" s="105"/>
      <c r="C59" s="105"/>
      <c r="D59" s="167"/>
      <c r="E59" s="167"/>
      <c r="F59" s="55"/>
      <c r="G59" s="55"/>
      <c r="H59" s="419"/>
      <c r="I59" s="117"/>
      <c r="J59" s="421"/>
      <c r="K59" s="422"/>
      <c r="L59" s="420"/>
      <c r="M59" s="105"/>
      <c r="Q59" s="342"/>
      <c r="R59" s="342"/>
      <c r="S59" s="342"/>
      <c r="T59" s="342"/>
      <c r="U59" s="342"/>
      <c r="V59" s="342"/>
      <c r="W59" s="342"/>
    </row>
    <row r="60" spans="2:23" ht="18.75" customHeight="1">
      <c r="B60" s="105"/>
      <c r="C60" s="105"/>
      <c r="D60" s="167"/>
      <c r="E60" s="167"/>
      <c r="F60" s="55"/>
      <c r="G60" s="55"/>
      <c r="H60" s="419"/>
      <c r="I60" s="117"/>
      <c r="J60" s="421"/>
      <c r="K60" s="422"/>
      <c r="L60" s="420"/>
      <c r="M60" s="105"/>
      <c r="Q60" s="342"/>
      <c r="R60" s="342"/>
      <c r="S60" s="342"/>
      <c r="T60" s="342"/>
      <c r="U60" s="342"/>
      <c r="V60" s="342"/>
      <c r="W60" s="342"/>
    </row>
    <row r="61" spans="2:23" ht="18.75" customHeight="1">
      <c r="B61" s="105"/>
      <c r="C61" s="105"/>
      <c r="D61" s="167"/>
      <c r="E61" s="167"/>
      <c r="F61" s="55"/>
      <c r="G61" s="55"/>
      <c r="H61" s="419"/>
      <c r="I61" s="117"/>
      <c r="J61" s="421"/>
      <c r="K61" s="422"/>
      <c r="L61" s="420"/>
      <c r="M61" s="105"/>
      <c r="Q61" s="342"/>
      <c r="R61" s="342"/>
      <c r="S61" s="342"/>
      <c r="T61" s="342"/>
      <c r="U61" s="342"/>
      <c r="V61" s="342"/>
      <c r="W61" s="342"/>
    </row>
    <row r="62" spans="2:23" ht="18.75" customHeight="1">
      <c r="B62" s="105"/>
      <c r="C62" s="105"/>
      <c r="D62" s="167"/>
      <c r="E62" s="167"/>
      <c r="F62" s="55"/>
      <c r="G62" s="55"/>
      <c r="H62" s="419"/>
      <c r="I62" s="117"/>
      <c r="J62" s="421"/>
      <c r="K62" s="422"/>
      <c r="L62" s="420"/>
      <c r="M62" s="105"/>
      <c r="Q62" s="342"/>
      <c r="R62" s="342"/>
      <c r="S62" s="342"/>
      <c r="T62" s="342"/>
      <c r="U62" s="342"/>
      <c r="V62" s="342"/>
      <c r="W62" s="342"/>
    </row>
    <row r="63" spans="2:23" ht="18.75" customHeight="1">
      <c r="B63" s="105"/>
      <c r="C63" s="105"/>
      <c r="D63" s="167"/>
      <c r="E63" s="167"/>
      <c r="F63" s="55"/>
      <c r="G63" s="55"/>
      <c r="H63" s="419"/>
      <c r="I63" s="117"/>
      <c r="J63" s="421"/>
      <c r="K63" s="422"/>
      <c r="L63" s="420"/>
      <c r="M63" s="105"/>
      <c r="Q63" s="342"/>
      <c r="R63" s="342"/>
      <c r="S63" s="342"/>
      <c r="T63" s="342"/>
      <c r="U63" s="342"/>
      <c r="V63" s="342"/>
      <c r="W63" s="342"/>
    </row>
    <row r="64" spans="2:23" ht="15" customHeight="1">
      <c r="B64" s="105"/>
      <c r="C64" s="105"/>
      <c r="D64" s="167"/>
      <c r="E64" s="167"/>
      <c r="F64" s="55"/>
      <c r="G64" s="55"/>
      <c r="H64" s="88"/>
      <c r="I64" s="88"/>
      <c r="J64" s="421"/>
      <c r="K64" s="51"/>
      <c r="L64" s="51"/>
      <c r="M64" s="105"/>
      <c r="Q64" s="342"/>
      <c r="R64" s="342"/>
      <c r="S64" s="342"/>
      <c r="T64" s="342"/>
      <c r="U64" s="342"/>
      <c r="V64" s="342"/>
      <c r="W64" s="342"/>
    </row>
    <row r="65" spans="2:23" ht="23.25" customHeight="1">
      <c r="B65" s="105"/>
      <c r="C65" s="159"/>
      <c r="D65" s="159"/>
      <c r="E65" s="159"/>
      <c r="F65" s="33"/>
      <c r="G65" s="33"/>
      <c r="H65" s="111"/>
      <c r="I65" s="111"/>
      <c r="J65" s="111"/>
      <c r="K65" s="51"/>
      <c r="L65" s="51"/>
      <c r="M65" s="105"/>
      <c r="Q65" s="342"/>
      <c r="R65" s="342"/>
      <c r="S65" s="342"/>
      <c r="T65" s="342"/>
      <c r="U65" s="342"/>
      <c r="V65" s="342"/>
      <c r="W65" s="342"/>
    </row>
    <row r="66" spans="2:23" ht="27" customHeight="1" thickBot="1">
      <c r="B66" s="105"/>
      <c r="C66" s="107"/>
      <c r="D66" s="107"/>
      <c r="E66" s="107"/>
      <c r="F66" s="107"/>
      <c r="G66" s="107"/>
      <c r="H66" s="93"/>
      <c r="I66" s="93"/>
      <c r="J66" s="93"/>
      <c r="K66" s="202"/>
      <c r="L66" s="202"/>
      <c r="M66" s="105"/>
      <c r="Q66" s="342"/>
      <c r="R66" s="342"/>
      <c r="S66" s="342"/>
      <c r="T66" s="342"/>
      <c r="U66" s="342"/>
      <c r="V66" s="342"/>
      <c r="W66" s="342"/>
    </row>
    <row r="67" spans="2:23" ht="9" customHeight="1">
      <c r="O67" s="351"/>
      <c r="Q67" s="342"/>
      <c r="R67" s="342"/>
      <c r="S67" s="342"/>
      <c r="T67" s="342"/>
      <c r="U67" s="342"/>
      <c r="V67" s="342"/>
      <c r="W67" s="342"/>
    </row>
  </sheetData>
  <mergeCells count="28">
    <mergeCell ref="C58:E58"/>
    <mergeCell ref="D46:E46"/>
    <mergeCell ref="D48:E48"/>
    <mergeCell ref="D50:E50"/>
    <mergeCell ref="D52:E52"/>
    <mergeCell ref="D54:E54"/>
    <mergeCell ref="D56:E56"/>
    <mergeCell ref="D25:E25"/>
    <mergeCell ref="D27:E27"/>
    <mergeCell ref="B36:M36"/>
    <mergeCell ref="B37:M37"/>
    <mergeCell ref="C40:E40"/>
    <mergeCell ref="H40:L40"/>
    <mergeCell ref="C23:E23"/>
    <mergeCell ref="B2:M2"/>
    <mergeCell ref="B3:M3"/>
    <mergeCell ref="C6:E6"/>
    <mergeCell ref="H6:L6"/>
    <mergeCell ref="C12:E12"/>
    <mergeCell ref="H12:H13"/>
    <mergeCell ref="J12:J13"/>
    <mergeCell ref="L12:L13"/>
    <mergeCell ref="C13:E13"/>
    <mergeCell ref="H16:H17"/>
    <mergeCell ref="J16:J17"/>
    <mergeCell ref="L16:L17"/>
    <mergeCell ref="D19:E19"/>
    <mergeCell ref="D21:E2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3399"/>
  </sheetPr>
  <dimension ref="A1:P38"/>
  <sheetViews>
    <sheetView topLeftCell="A29" zoomScaleNormal="100" zoomScaleSheetLayoutView="100" workbookViewId="0">
      <selection activeCell="E18" sqref="E18"/>
    </sheetView>
  </sheetViews>
  <sheetFormatPr defaultColWidth="9.140625" defaultRowHeight="12.75"/>
  <cols>
    <col min="1" max="1" width="6.7109375" style="120" customWidth="1"/>
    <col min="2" max="2" width="1" style="120" customWidth="1"/>
    <col min="3" max="3" width="3.28515625" style="491" customWidth="1"/>
    <col min="4" max="4" width="3" style="491" customWidth="1"/>
    <col min="5" max="5" width="64" style="491" customWidth="1"/>
    <col min="6" max="6" width="27.5703125" style="491" customWidth="1"/>
    <col min="7" max="9" width="22.85546875" style="491" customWidth="1"/>
    <col min="10" max="10" width="5.7109375" style="491" customWidth="1"/>
    <col min="11" max="11" width="9.140625" style="491"/>
    <col min="12" max="12" width="13.85546875" style="491" customWidth="1"/>
    <col min="13" max="16384" width="9.140625" style="491"/>
  </cols>
  <sheetData>
    <row r="1" spans="2:14" ht="12" customHeight="1"/>
    <row r="2" spans="2:14" ht="12" customHeight="1">
      <c r="B2" s="635" t="s">
        <v>340</v>
      </c>
      <c r="C2" s="635"/>
      <c r="D2" s="635"/>
      <c r="E2" s="635"/>
      <c r="F2" s="635"/>
      <c r="G2" s="635"/>
      <c r="H2" s="635"/>
      <c r="I2" s="635"/>
      <c r="J2" s="205"/>
      <c r="K2" s="205"/>
    </row>
    <row r="3" spans="2:14" ht="14.25" customHeight="1">
      <c r="B3" s="636" t="s">
        <v>339</v>
      </c>
      <c r="C3" s="636"/>
      <c r="D3" s="636"/>
      <c r="E3" s="636"/>
      <c r="F3" s="636"/>
      <c r="G3" s="636"/>
      <c r="H3" s="636"/>
      <c r="I3" s="636"/>
      <c r="J3" s="206"/>
      <c r="K3" s="206"/>
    </row>
    <row r="4" spans="2:14" ht="9.75" customHeight="1" thickBot="1">
      <c r="B4" s="105"/>
      <c r="C4" s="105"/>
      <c r="D4" s="105"/>
      <c r="E4" s="105"/>
      <c r="F4" s="105"/>
      <c r="G4" s="105"/>
      <c r="H4" s="105"/>
      <c r="I4" s="105"/>
      <c r="J4" s="120"/>
    </row>
    <row r="5" spans="2:14" ht="11.25" customHeight="1">
      <c r="B5" s="105"/>
      <c r="C5" s="536"/>
      <c r="D5" s="536"/>
      <c r="E5" s="536"/>
      <c r="F5" s="536"/>
      <c r="G5" s="536"/>
      <c r="H5" s="536"/>
      <c r="I5" s="537"/>
      <c r="J5" s="120"/>
    </row>
    <row r="6" spans="2:14" ht="36" customHeight="1" thickBot="1">
      <c r="B6" s="6"/>
      <c r="C6" s="622" t="s">
        <v>304</v>
      </c>
      <c r="D6" s="622"/>
      <c r="E6" s="622"/>
      <c r="F6" s="622"/>
      <c r="G6" s="645" t="s">
        <v>278</v>
      </c>
      <c r="H6" s="645"/>
      <c r="I6" s="645"/>
      <c r="J6" s="120"/>
    </row>
    <row r="7" spans="2:14" ht="14.1" customHeight="1">
      <c r="B7" s="91"/>
      <c r="C7" s="527"/>
      <c r="D7" s="527"/>
      <c r="E7" s="527"/>
      <c r="F7" s="527"/>
      <c r="G7" s="566" t="s">
        <v>29</v>
      </c>
      <c r="H7" s="566" t="s">
        <v>30</v>
      </c>
      <c r="I7" s="566" t="s">
        <v>31</v>
      </c>
      <c r="J7" s="120"/>
    </row>
    <row r="8" spans="2:14" ht="14.1" customHeight="1">
      <c r="B8" s="91"/>
      <c r="C8" s="527"/>
      <c r="D8" s="527"/>
      <c r="E8" s="527"/>
      <c r="F8" s="527"/>
      <c r="G8" s="559" t="s">
        <v>5</v>
      </c>
      <c r="H8" s="559" t="s">
        <v>32</v>
      </c>
      <c r="I8" s="559" t="s">
        <v>33</v>
      </c>
      <c r="J8" s="120"/>
    </row>
    <row r="9" spans="2:14" ht="12" customHeight="1" thickBot="1">
      <c r="C9" s="538"/>
      <c r="D9" s="538"/>
      <c r="E9" s="539"/>
      <c r="F9" s="539"/>
      <c r="G9" s="538"/>
      <c r="H9" s="541"/>
      <c r="I9" s="540"/>
      <c r="J9" s="120"/>
    </row>
    <row r="10" spans="2:14" ht="5.25" customHeight="1">
      <c r="C10" s="120"/>
      <c r="D10" s="120"/>
      <c r="E10" s="113"/>
      <c r="F10" s="113"/>
      <c r="G10" s="120"/>
      <c r="H10" s="122"/>
      <c r="I10" s="91"/>
      <c r="J10" s="120"/>
    </row>
    <row r="11" spans="2:14" ht="14.1" customHeight="1">
      <c r="B11" s="105"/>
      <c r="C11" s="628" t="s">
        <v>125</v>
      </c>
      <c r="D11" s="628"/>
      <c r="E11" s="628"/>
      <c r="F11" s="489"/>
      <c r="G11" s="720">
        <v>46806</v>
      </c>
      <c r="H11" s="720">
        <v>39395</v>
      </c>
      <c r="I11" s="720">
        <v>7411</v>
      </c>
      <c r="J11" s="120"/>
    </row>
    <row r="12" spans="2:14" ht="14.1" customHeight="1">
      <c r="B12" s="105"/>
      <c r="C12" s="621" t="s">
        <v>5</v>
      </c>
      <c r="D12" s="621"/>
      <c r="E12" s="621"/>
      <c r="F12" s="489"/>
      <c r="G12" s="720"/>
      <c r="H12" s="720"/>
      <c r="I12" s="720"/>
      <c r="J12" s="120"/>
    </row>
    <row r="13" spans="2:14" ht="5.25" customHeight="1" thickBot="1">
      <c r="B13" s="105"/>
      <c r="C13" s="105"/>
      <c r="D13" s="105"/>
      <c r="E13" s="489"/>
      <c r="F13" s="489"/>
      <c r="G13" s="493"/>
      <c r="H13" s="494"/>
      <c r="I13" s="495"/>
      <c r="J13" s="120"/>
    </row>
    <row r="14" spans="2:14" ht="12" customHeight="1">
      <c r="B14" s="105"/>
      <c r="C14" s="121"/>
      <c r="D14" s="121"/>
      <c r="E14" s="145"/>
      <c r="F14" s="145"/>
      <c r="G14" s="496"/>
      <c r="H14" s="497"/>
      <c r="I14" s="498"/>
      <c r="J14" s="120"/>
    </row>
    <row r="15" spans="2:14" ht="17.25" customHeight="1">
      <c r="B15" s="105"/>
      <c r="C15" s="499" t="s">
        <v>305</v>
      </c>
      <c r="D15" s="500"/>
      <c r="E15" s="501"/>
      <c r="F15" s="30"/>
      <c r="G15" s="62">
        <v>220</v>
      </c>
      <c r="H15" s="62">
        <v>143</v>
      </c>
      <c r="I15" s="62">
        <v>77</v>
      </c>
      <c r="J15" s="177"/>
    </row>
    <row r="16" spans="2:14" ht="17.25" customHeight="1">
      <c r="B16" s="105"/>
      <c r="C16" s="502" t="s">
        <v>306</v>
      </c>
      <c r="D16" s="492"/>
      <c r="E16" s="154"/>
      <c r="F16" s="106"/>
      <c r="G16" s="62"/>
      <c r="H16" s="62"/>
      <c r="I16" s="62"/>
      <c r="J16" s="177"/>
      <c r="L16" s="719"/>
      <c r="M16" s="719"/>
      <c r="N16" s="357"/>
    </row>
    <row r="17" spans="2:16" ht="24.95" customHeight="1">
      <c r="B17" s="105"/>
      <c r="C17" s="499"/>
      <c r="D17" s="155"/>
      <c r="E17" s="156"/>
      <c r="F17" s="487"/>
      <c r="G17" s="490"/>
      <c r="H17" s="490"/>
      <c r="I17" s="490"/>
      <c r="J17" s="177"/>
      <c r="N17" s="357"/>
    </row>
    <row r="18" spans="2:16" ht="20.25" customHeight="1">
      <c r="B18" s="105"/>
      <c r="C18" s="499" t="s">
        <v>318</v>
      </c>
      <c r="D18" s="157"/>
      <c r="E18" s="157"/>
      <c r="F18" s="105"/>
      <c r="G18" s="511">
        <v>3373</v>
      </c>
      <c r="H18" s="511">
        <v>2124</v>
      </c>
      <c r="I18" s="511">
        <v>1249</v>
      </c>
      <c r="J18" s="177"/>
      <c r="N18" s="357"/>
    </row>
    <row r="19" spans="2:16" ht="19.5" customHeight="1">
      <c r="B19" s="105"/>
      <c r="C19" s="502" t="s">
        <v>307</v>
      </c>
      <c r="D19" s="158"/>
      <c r="E19" s="120"/>
      <c r="F19" s="105"/>
      <c r="G19" s="62"/>
      <c r="H19" s="62"/>
      <c r="I19" s="62"/>
      <c r="J19" s="177"/>
      <c r="N19" s="357"/>
    </row>
    <row r="20" spans="2:16" ht="24.95" customHeight="1">
      <c r="B20" s="105"/>
      <c r="C20" s="499"/>
      <c r="D20" s="158"/>
      <c r="E20" s="120"/>
      <c r="F20" s="105"/>
      <c r="G20" s="62"/>
      <c r="H20" s="62"/>
      <c r="I20" s="62"/>
      <c r="J20" s="177"/>
      <c r="N20" s="357"/>
    </row>
    <row r="21" spans="2:16" ht="19.5" customHeight="1">
      <c r="B21" s="105"/>
      <c r="C21" s="499" t="s">
        <v>308</v>
      </c>
      <c r="D21" s="157"/>
      <c r="E21" s="157"/>
      <c r="F21" s="487"/>
      <c r="G21" s="511">
        <v>5328</v>
      </c>
      <c r="H21" s="511">
        <v>3533</v>
      </c>
      <c r="I21" s="511">
        <v>1795</v>
      </c>
      <c r="J21" s="180"/>
      <c r="L21" s="719"/>
      <c r="M21" s="719"/>
      <c r="N21" s="357"/>
    </row>
    <row r="22" spans="2:16" ht="16.5" customHeight="1">
      <c r="B22" s="105"/>
      <c r="C22" s="502" t="s">
        <v>308</v>
      </c>
      <c r="D22" s="161"/>
      <c r="E22" s="162"/>
      <c r="F22" s="487"/>
      <c r="G22" s="120"/>
      <c r="H22" s="120"/>
      <c r="I22" s="120"/>
      <c r="J22" s="180"/>
      <c r="N22" s="357"/>
      <c r="O22" s="357"/>
      <c r="P22" s="357"/>
    </row>
    <row r="23" spans="2:16" ht="24.95" customHeight="1">
      <c r="B23" s="105"/>
      <c r="C23" s="503"/>
      <c r="D23" s="161"/>
      <c r="E23" s="162"/>
      <c r="F23" s="487"/>
      <c r="G23" s="62"/>
      <c r="H23" s="62"/>
      <c r="I23" s="62"/>
      <c r="J23" s="180"/>
    </row>
    <row r="24" spans="2:16" ht="12.75" customHeight="1">
      <c r="B24" s="105"/>
      <c r="C24" s="499" t="s">
        <v>309</v>
      </c>
      <c r="D24" s="105"/>
      <c r="E24" s="487"/>
      <c r="F24" s="33"/>
      <c r="G24" s="62">
        <v>1470</v>
      </c>
      <c r="H24" s="62">
        <v>772</v>
      </c>
      <c r="I24" s="62">
        <v>698</v>
      </c>
      <c r="J24" s="180"/>
    </row>
    <row r="25" spans="2:16" ht="12.75" customHeight="1">
      <c r="B25" s="105"/>
      <c r="C25" s="503" t="s">
        <v>310</v>
      </c>
      <c r="D25" s="105"/>
      <c r="E25" s="487"/>
      <c r="F25" s="33"/>
      <c r="G25" s="62"/>
      <c r="H25" s="62"/>
      <c r="I25" s="62"/>
      <c r="J25" s="180"/>
    </row>
    <row r="26" spans="2:16" ht="24.95" customHeight="1">
      <c r="B26" s="105"/>
      <c r="C26" s="504"/>
      <c r="D26" s="105"/>
      <c r="E26" s="487"/>
      <c r="F26" s="33"/>
      <c r="G26" s="130"/>
      <c r="H26" s="130"/>
      <c r="I26" s="130"/>
      <c r="J26" s="180"/>
    </row>
    <row r="27" spans="2:16" ht="14.25" customHeight="1">
      <c r="B27" s="105"/>
      <c r="C27" s="505" t="s">
        <v>312</v>
      </c>
      <c r="D27" s="105"/>
      <c r="E27" s="487"/>
      <c r="F27" s="33"/>
      <c r="G27" s="510">
        <v>6803</v>
      </c>
      <c r="H27" s="510">
        <v>5966</v>
      </c>
      <c r="I27" s="510">
        <v>837</v>
      </c>
      <c r="J27" s="34"/>
    </row>
    <row r="28" spans="2:16" ht="20.25" customHeight="1">
      <c r="B28" s="105"/>
      <c r="C28" s="506" t="s">
        <v>313</v>
      </c>
      <c r="D28" s="507"/>
      <c r="E28" s="507"/>
      <c r="F28" s="55"/>
      <c r="G28" s="151"/>
      <c r="H28" s="151"/>
      <c r="I28" s="151"/>
      <c r="J28" s="34"/>
      <c r="L28" s="719"/>
      <c r="M28" s="719"/>
      <c r="N28" s="357"/>
    </row>
    <row r="29" spans="2:16" ht="24.95" customHeight="1">
      <c r="B29" s="105"/>
      <c r="C29" s="508"/>
      <c r="D29" s="154"/>
      <c r="E29" s="160"/>
      <c r="F29" s="33"/>
      <c r="G29" s="512"/>
      <c r="H29" s="512"/>
      <c r="I29" s="512"/>
      <c r="J29" s="34"/>
      <c r="N29" s="357"/>
    </row>
    <row r="30" spans="2:16" ht="15" customHeight="1">
      <c r="B30" s="105"/>
      <c r="C30" s="505" t="s">
        <v>314</v>
      </c>
      <c r="D30" s="158"/>
      <c r="E30" s="160"/>
      <c r="F30" s="33"/>
      <c r="G30" s="62">
        <v>16449</v>
      </c>
      <c r="H30" s="62">
        <v>14502</v>
      </c>
      <c r="I30" s="62">
        <v>1947</v>
      </c>
      <c r="J30" s="34"/>
    </row>
    <row r="31" spans="2:16" ht="23.25" customHeight="1">
      <c r="B31" s="105"/>
      <c r="C31" s="506" t="s">
        <v>315</v>
      </c>
      <c r="D31" s="157"/>
      <c r="E31" s="157"/>
      <c r="F31" s="55"/>
      <c r="G31" s="512"/>
      <c r="H31" s="512"/>
      <c r="I31" s="512"/>
      <c r="J31" s="34"/>
    </row>
    <row r="32" spans="2:16" ht="24.95" customHeight="1">
      <c r="B32" s="105"/>
      <c r="C32" s="166"/>
      <c r="D32" s="488"/>
      <c r="E32" s="488"/>
      <c r="F32" s="55"/>
      <c r="G32" s="513"/>
      <c r="H32" s="513"/>
      <c r="I32" s="513"/>
      <c r="J32" s="34"/>
    </row>
    <row r="33" spans="2:10" ht="19.5" customHeight="1">
      <c r="B33" s="105"/>
      <c r="C33" s="505" t="s">
        <v>316</v>
      </c>
      <c r="D33" s="488"/>
      <c r="E33" s="488"/>
      <c r="F33" s="55"/>
      <c r="G33" s="62">
        <v>13163</v>
      </c>
      <c r="H33" s="62">
        <v>12355</v>
      </c>
      <c r="I33" s="62">
        <v>808</v>
      </c>
      <c r="J33" s="34"/>
    </row>
    <row r="34" spans="2:10" ht="18.75" customHeight="1">
      <c r="B34" s="105"/>
      <c r="C34" s="506" t="s">
        <v>317</v>
      </c>
      <c r="D34" s="159"/>
      <c r="E34" s="159"/>
      <c r="F34" s="33"/>
      <c r="G34" s="512"/>
      <c r="H34" s="512"/>
      <c r="I34" s="512"/>
      <c r="J34" s="34"/>
    </row>
    <row r="35" spans="2:10">
      <c r="B35" s="105"/>
      <c r="C35" s="506"/>
      <c r="D35" s="159"/>
      <c r="E35" s="159"/>
      <c r="F35" s="33"/>
      <c r="G35" s="509"/>
      <c r="H35" s="509"/>
      <c r="I35" s="509"/>
      <c r="J35" s="34"/>
    </row>
    <row r="37" spans="2:10" ht="13.5" thickBot="1"/>
    <row r="38" spans="2:10" ht="42" customHeight="1">
      <c r="B38" s="105"/>
      <c r="C38" s="718" t="s">
        <v>311</v>
      </c>
      <c r="D38" s="718"/>
      <c r="E38" s="718"/>
      <c r="F38" s="718"/>
      <c r="G38" s="718"/>
      <c r="H38" s="718"/>
      <c r="I38" s="718"/>
    </row>
  </sheetData>
  <mergeCells count="13">
    <mergeCell ref="C38:I38"/>
    <mergeCell ref="L28:M28"/>
    <mergeCell ref="L16:M16"/>
    <mergeCell ref="L21:M21"/>
    <mergeCell ref="B2:I2"/>
    <mergeCell ref="B3:I3"/>
    <mergeCell ref="C6:F6"/>
    <mergeCell ref="G6:I6"/>
    <mergeCell ref="C11:E11"/>
    <mergeCell ref="G11:G12"/>
    <mergeCell ref="H11:H12"/>
    <mergeCell ref="I11:I12"/>
    <mergeCell ref="C12:E1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3399"/>
  </sheetPr>
  <dimension ref="A1:T30"/>
  <sheetViews>
    <sheetView topLeftCell="A22" zoomScaleNormal="100" zoomScaleSheetLayoutView="100" workbookViewId="0">
      <selection activeCell="E30" sqref="E30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3.28515625" style="137" customWidth="1"/>
    <col min="4" max="4" width="3" style="137" customWidth="1"/>
    <col min="5" max="5" width="58.28515625" style="137" customWidth="1"/>
    <col min="6" max="6" width="2.5703125" style="137" customWidth="1"/>
    <col min="7" max="7" width="20.7109375" style="137" customWidth="1"/>
    <col min="8" max="8" width="1.28515625" style="137" customWidth="1"/>
    <col min="9" max="9" width="20.7109375" style="137" customWidth="1"/>
    <col min="10" max="10" width="1.28515625" style="137" customWidth="1"/>
    <col min="11" max="11" width="20.7109375" style="137" customWidth="1"/>
    <col min="12" max="12" width="9.28515625" style="137" customWidth="1"/>
    <col min="13" max="13" width="25" style="137" customWidth="1"/>
    <col min="14" max="14" width="5.7109375" style="137" customWidth="1"/>
    <col min="15" max="15" width="9.140625" style="137"/>
    <col min="16" max="16" width="18.7109375" style="137" customWidth="1"/>
    <col min="17" max="18" width="10" style="137" bestFit="1" customWidth="1"/>
    <col min="19" max="19" width="9.28515625" style="137" bestFit="1" customWidth="1"/>
    <col min="20" max="20" width="15.42578125" style="137" customWidth="1"/>
    <col min="21" max="16384" width="9.140625" style="137"/>
  </cols>
  <sheetData>
    <row r="1" spans="2:20" ht="12" customHeight="1"/>
    <row r="2" spans="2:20" ht="12" customHeight="1">
      <c r="B2" s="635" t="s">
        <v>341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205"/>
    </row>
    <row r="3" spans="2:20" ht="14.25" customHeight="1">
      <c r="B3" s="636" t="s">
        <v>342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206"/>
    </row>
    <row r="4" spans="2:20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5"/>
    </row>
    <row r="5" spans="2:20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30"/>
      <c r="L5" s="530"/>
      <c r="M5" s="530"/>
      <c r="N5" s="164"/>
    </row>
    <row r="6" spans="2:20" ht="33" customHeight="1" thickBot="1">
      <c r="C6" s="622" t="s">
        <v>255</v>
      </c>
      <c r="D6" s="622"/>
      <c r="E6" s="622"/>
      <c r="F6" s="527"/>
      <c r="G6" s="645" t="s">
        <v>278</v>
      </c>
      <c r="H6" s="645"/>
      <c r="I6" s="645"/>
      <c r="J6" s="645"/>
      <c r="K6" s="645"/>
      <c r="L6" s="516"/>
      <c r="M6" s="516" t="s">
        <v>158</v>
      </c>
      <c r="N6" s="164"/>
    </row>
    <row r="7" spans="2:20" ht="16.5" customHeight="1">
      <c r="B7" s="91"/>
      <c r="C7" s="527"/>
      <c r="D7" s="527"/>
      <c r="E7" s="527"/>
      <c r="F7" s="527"/>
      <c r="G7" s="566" t="s">
        <v>29</v>
      </c>
      <c r="H7" s="566"/>
      <c r="I7" s="566" t="s">
        <v>30</v>
      </c>
      <c r="J7" s="566"/>
      <c r="K7" s="566" t="s">
        <v>31</v>
      </c>
      <c r="L7" s="516"/>
      <c r="M7" s="516"/>
      <c r="N7" s="164"/>
    </row>
    <row r="8" spans="2:20" ht="13.5" customHeight="1">
      <c r="B8" s="91"/>
      <c r="C8" s="527"/>
      <c r="D8" s="527"/>
      <c r="E8" s="527"/>
      <c r="F8" s="527"/>
      <c r="G8" s="518" t="s">
        <v>5</v>
      </c>
      <c r="H8" s="518"/>
      <c r="I8" s="518" t="s">
        <v>32</v>
      </c>
      <c r="J8" s="518"/>
      <c r="K8" s="518" t="s">
        <v>33</v>
      </c>
      <c r="L8" s="516"/>
      <c r="M8" s="531" t="s">
        <v>0</v>
      </c>
      <c r="N8" s="164"/>
    </row>
    <row r="9" spans="2:20" ht="16.5" customHeight="1" thickBot="1">
      <c r="B9" s="120"/>
      <c r="C9" s="538"/>
      <c r="D9" s="538"/>
      <c r="E9" s="539"/>
      <c r="F9" s="539"/>
      <c r="G9" s="538"/>
      <c r="H9" s="538"/>
      <c r="I9" s="541"/>
      <c r="J9" s="541"/>
      <c r="K9" s="540"/>
      <c r="L9" s="540"/>
      <c r="M9" s="541"/>
      <c r="N9" s="120"/>
    </row>
    <row r="10" spans="2:20" ht="5.25" customHeight="1">
      <c r="B10" s="120"/>
      <c r="C10" s="120"/>
      <c r="D10" s="120"/>
      <c r="E10" s="113"/>
      <c r="F10" s="113"/>
      <c r="G10" s="120"/>
      <c r="H10" s="120"/>
      <c r="I10" s="122"/>
      <c r="J10" s="122"/>
      <c r="K10" s="91"/>
      <c r="L10" s="91"/>
      <c r="M10" s="122"/>
      <c r="N10" s="120"/>
    </row>
    <row r="11" spans="2:20" ht="14.1" customHeight="1">
      <c r="B11" s="105"/>
      <c r="C11" s="628" t="s">
        <v>125</v>
      </c>
      <c r="D11" s="628"/>
      <c r="E11" s="628"/>
      <c r="F11" s="18"/>
      <c r="G11" s="713">
        <f>I11+K11</f>
        <v>46049</v>
      </c>
      <c r="H11" s="407"/>
      <c r="I11" s="713">
        <f>I15+I17+I19</f>
        <v>38760</v>
      </c>
      <c r="J11" s="407"/>
      <c r="K11" s="713">
        <f>K15+K17+K19</f>
        <v>7289</v>
      </c>
      <c r="L11" s="407"/>
      <c r="M11" s="713">
        <f>M15+M17+M19</f>
        <v>1305547.662</v>
      </c>
      <c r="N11" s="105"/>
    </row>
    <row r="12" spans="2:20" ht="14.1" customHeight="1">
      <c r="B12" s="105"/>
      <c r="C12" s="621" t="s">
        <v>5</v>
      </c>
      <c r="D12" s="621"/>
      <c r="E12" s="621"/>
      <c r="F12" s="18"/>
      <c r="G12" s="714"/>
      <c r="H12" s="407"/>
      <c r="I12" s="714"/>
      <c r="J12" s="407"/>
      <c r="K12" s="714"/>
      <c r="L12" s="407"/>
      <c r="M12" s="714"/>
      <c r="N12" s="105"/>
    </row>
    <row r="13" spans="2:20" ht="5.25" customHeight="1" thickBot="1">
      <c r="B13" s="105"/>
      <c r="C13" s="107"/>
      <c r="D13" s="107"/>
      <c r="E13" s="21"/>
      <c r="F13" s="21"/>
      <c r="G13" s="423"/>
      <c r="H13" s="423"/>
      <c r="I13" s="424"/>
      <c r="J13" s="424"/>
      <c r="K13" s="424"/>
      <c r="L13" s="424"/>
      <c r="M13" s="424"/>
      <c r="N13" s="105"/>
    </row>
    <row r="14" spans="2:20" ht="42.75" customHeight="1">
      <c r="B14" s="105"/>
      <c r="C14" s="105"/>
      <c r="D14" s="105"/>
      <c r="E14" s="18"/>
      <c r="F14" s="18"/>
      <c r="G14" s="425"/>
      <c r="H14" s="425"/>
      <c r="I14" s="407"/>
      <c r="J14" s="407"/>
      <c r="K14" s="407"/>
      <c r="L14" s="407"/>
      <c r="M14" s="407"/>
      <c r="N14" s="105"/>
    </row>
    <row r="15" spans="2:20" ht="29.25" customHeight="1">
      <c r="B15" s="180"/>
      <c r="C15" s="721" t="s">
        <v>256</v>
      </c>
      <c r="D15" s="721"/>
      <c r="E15" s="721"/>
      <c r="F15" s="30"/>
      <c r="G15" s="412">
        <f>I15+K15</f>
        <v>7664</v>
      </c>
      <c r="H15" s="407"/>
      <c r="I15" s="405">
        <v>6125</v>
      </c>
      <c r="J15" s="407"/>
      <c r="K15" s="405">
        <v>1539</v>
      </c>
      <c r="L15" s="417"/>
      <c r="M15" s="405">
        <v>478637.95799999998</v>
      </c>
      <c r="N15" s="180"/>
    </row>
    <row r="16" spans="2:20" ht="54.95" customHeight="1">
      <c r="B16" s="180"/>
      <c r="D16" s="426"/>
      <c r="E16" s="154"/>
      <c r="F16" s="106"/>
      <c r="G16" s="388"/>
      <c r="H16" s="407"/>
      <c r="I16" s="407"/>
      <c r="J16" s="407"/>
      <c r="K16" s="407"/>
      <c r="L16" s="417"/>
      <c r="M16" s="407"/>
      <c r="N16" s="180"/>
      <c r="Q16" s="342"/>
      <c r="R16" s="342"/>
      <c r="S16" s="342"/>
      <c r="T16" s="342"/>
    </row>
    <row r="17" spans="1:20" ht="38.25" customHeight="1">
      <c r="B17" s="180"/>
      <c r="C17" s="721" t="s">
        <v>257</v>
      </c>
      <c r="D17" s="721"/>
      <c r="E17" s="721"/>
      <c r="F17" s="110"/>
      <c r="G17" s="412">
        <f>I17+K17</f>
        <v>26224</v>
      </c>
      <c r="H17" s="407"/>
      <c r="I17" s="405">
        <v>21294</v>
      </c>
      <c r="J17" s="407"/>
      <c r="K17" s="405">
        <v>4930</v>
      </c>
      <c r="L17" s="417"/>
      <c r="M17" s="405">
        <v>632658.18099999998</v>
      </c>
      <c r="N17" s="180"/>
      <c r="Q17" s="342"/>
      <c r="R17" s="342"/>
      <c r="S17" s="342"/>
      <c r="T17" s="342"/>
    </row>
    <row r="18" spans="1:20" ht="54.95" customHeight="1">
      <c r="B18" s="180"/>
      <c r="D18" s="427"/>
      <c r="E18" s="157"/>
      <c r="F18" s="105"/>
      <c r="G18" s="388"/>
      <c r="H18" s="407"/>
      <c r="I18" s="407"/>
      <c r="J18" s="407"/>
      <c r="K18" s="407"/>
      <c r="L18" s="417"/>
      <c r="M18" s="407"/>
      <c r="N18" s="180"/>
      <c r="Q18" s="342"/>
      <c r="R18" s="342"/>
      <c r="S18" s="342"/>
      <c r="T18" s="342"/>
    </row>
    <row r="19" spans="1:20" ht="33.75" customHeight="1">
      <c r="B19" s="180"/>
      <c r="C19" s="722" t="s">
        <v>258</v>
      </c>
      <c r="D19" s="722"/>
      <c r="E19" s="722"/>
      <c r="F19" s="105"/>
      <c r="G19" s="412">
        <f>I19+K19</f>
        <v>12161</v>
      </c>
      <c r="H19" s="407"/>
      <c r="I19" s="405">
        <v>11341</v>
      </c>
      <c r="J19" s="407"/>
      <c r="K19" s="405">
        <v>820</v>
      </c>
      <c r="L19" s="417"/>
      <c r="M19" s="405">
        <v>194251.52299999999</v>
      </c>
      <c r="N19" s="180"/>
      <c r="Q19" s="342"/>
      <c r="R19" s="342"/>
      <c r="S19" s="342"/>
      <c r="T19" s="357"/>
    </row>
    <row r="20" spans="1:20" ht="18.75" customHeight="1">
      <c r="B20" s="180"/>
      <c r="C20" s="154"/>
      <c r="D20" s="648"/>
      <c r="E20" s="648"/>
      <c r="F20" s="159"/>
      <c r="G20" s="428"/>
      <c r="H20" s="428"/>
      <c r="I20" s="428"/>
      <c r="J20" s="428"/>
      <c r="K20" s="428"/>
      <c r="L20" s="429"/>
      <c r="M20" s="430"/>
      <c r="N20" s="180"/>
    </row>
    <row r="21" spans="1:20" ht="18" customHeight="1">
      <c r="B21" s="180"/>
      <c r="C21" s="158"/>
      <c r="D21" s="158"/>
      <c r="E21" s="160"/>
      <c r="F21" s="105"/>
      <c r="G21" s="179"/>
      <c r="H21" s="179"/>
      <c r="I21" s="179"/>
      <c r="J21" s="179"/>
      <c r="K21" s="179"/>
      <c r="M21" s="179"/>
      <c r="N21" s="180"/>
    </row>
    <row r="22" spans="1:20" ht="30" customHeight="1">
      <c r="B22" s="180"/>
      <c r="C22" s="648"/>
      <c r="D22" s="648"/>
      <c r="E22" s="648"/>
      <c r="F22" s="105"/>
      <c r="G22" s="83"/>
      <c r="H22" s="83"/>
      <c r="I22" s="83"/>
      <c r="J22" s="83"/>
      <c r="K22" s="83"/>
      <c r="L22" s="51"/>
      <c r="M22" s="79"/>
      <c r="N22" s="180"/>
    </row>
    <row r="23" spans="1:20" ht="12.75" customHeight="1">
      <c r="B23" s="180"/>
      <c r="C23" s="158"/>
      <c r="D23" s="158"/>
      <c r="E23" s="158"/>
      <c r="F23" s="105"/>
      <c r="G23" s="49"/>
      <c r="H23" s="49"/>
      <c r="I23" s="213"/>
      <c r="J23" s="213"/>
      <c r="K23" s="49"/>
      <c r="L23" s="51"/>
      <c r="M23" s="81"/>
      <c r="N23" s="180"/>
    </row>
    <row r="24" spans="1:20" ht="13.5" customHeight="1">
      <c r="B24" s="180"/>
      <c r="C24" s="161"/>
      <c r="D24" s="648"/>
      <c r="E24" s="648"/>
      <c r="F24" s="30"/>
      <c r="G24" s="83"/>
      <c r="H24" s="83"/>
      <c r="I24" s="83"/>
      <c r="J24" s="83"/>
      <c r="K24" s="83"/>
      <c r="L24" s="51"/>
      <c r="M24" s="83"/>
      <c r="N24" s="180"/>
    </row>
    <row r="25" spans="1:20" ht="12" customHeight="1">
      <c r="A25" s="120"/>
      <c r="B25" s="105"/>
      <c r="C25" s="161"/>
      <c r="D25" s="161"/>
      <c r="E25" s="162"/>
      <c r="F25" s="110"/>
      <c r="G25" s="83"/>
      <c r="H25" s="83"/>
      <c r="I25" s="83"/>
      <c r="J25" s="83"/>
      <c r="K25" s="83"/>
      <c r="L25" s="51"/>
      <c r="M25" s="83"/>
      <c r="N25" s="180"/>
    </row>
    <row r="26" spans="1:20" ht="12" customHeight="1">
      <c r="A26" s="120"/>
      <c r="B26" s="105"/>
      <c r="C26" s="161"/>
      <c r="D26" s="161"/>
      <c r="E26" s="162"/>
      <c r="F26" s="105"/>
      <c r="G26" s="179"/>
      <c r="H26" s="179"/>
      <c r="I26" s="179"/>
      <c r="J26" s="179"/>
      <c r="K26" s="179"/>
      <c r="N26" s="180"/>
    </row>
    <row r="27" spans="1:20" ht="27" customHeight="1">
      <c r="A27" s="120"/>
      <c r="B27" s="105"/>
      <c r="C27" s="161"/>
      <c r="D27" s="161"/>
      <c r="E27" s="259"/>
      <c r="F27" s="105"/>
      <c r="G27" s="83"/>
      <c r="H27" s="83"/>
      <c r="I27" s="83"/>
      <c r="J27" s="83"/>
      <c r="K27" s="83"/>
      <c r="L27" s="51"/>
      <c r="M27" s="83"/>
      <c r="N27" s="180"/>
    </row>
    <row r="28" spans="1:20" ht="13.5" customHeight="1">
      <c r="A28" s="120"/>
      <c r="B28" s="105"/>
      <c r="C28" s="161"/>
      <c r="D28" s="161"/>
      <c r="E28" s="162"/>
      <c r="F28" s="105"/>
      <c r="G28" s="80"/>
      <c r="H28" s="80"/>
      <c r="I28" s="80"/>
      <c r="J28" s="80"/>
      <c r="K28" s="80"/>
      <c r="L28" s="51"/>
      <c r="M28" s="88"/>
      <c r="N28" s="180"/>
    </row>
    <row r="29" spans="1:20" ht="21.75" customHeight="1">
      <c r="A29" s="120"/>
      <c r="B29" s="105"/>
      <c r="C29" s="105"/>
      <c r="D29" s="105"/>
      <c r="E29" s="108"/>
      <c r="F29" s="55"/>
      <c r="G29" s="79"/>
      <c r="H29" s="79"/>
      <c r="I29" s="79"/>
      <c r="J29" s="79"/>
      <c r="K29" s="79"/>
      <c r="L29" s="51"/>
      <c r="M29" s="79"/>
      <c r="N29" s="180"/>
    </row>
    <row r="30" spans="1:20" ht="47.25" customHeight="1" thickBot="1">
      <c r="A30" s="120"/>
      <c r="B30" s="105"/>
      <c r="C30" s="107"/>
      <c r="D30" s="107"/>
      <c r="E30" s="107"/>
      <c r="F30" s="107"/>
      <c r="G30" s="135"/>
      <c r="H30" s="135"/>
      <c r="I30" s="135"/>
      <c r="J30" s="135"/>
      <c r="K30" s="135"/>
      <c r="L30" s="223"/>
      <c r="M30" s="107"/>
      <c r="N30" s="105"/>
    </row>
  </sheetData>
  <mergeCells count="16">
    <mergeCell ref="D24:E24"/>
    <mergeCell ref="B2:N2"/>
    <mergeCell ref="B3:N3"/>
    <mergeCell ref="C6:E6"/>
    <mergeCell ref="G6:K6"/>
    <mergeCell ref="C11:E11"/>
    <mergeCell ref="G11:G12"/>
    <mergeCell ref="I11:I12"/>
    <mergeCell ref="K11:K12"/>
    <mergeCell ref="M11:M12"/>
    <mergeCell ref="C12:E12"/>
    <mergeCell ref="C15:E15"/>
    <mergeCell ref="C17:E17"/>
    <mergeCell ref="C19:E19"/>
    <mergeCell ref="D20:E20"/>
    <mergeCell ref="C22:E2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3399"/>
  </sheetPr>
  <dimension ref="A1:AJ35"/>
  <sheetViews>
    <sheetView topLeftCell="B1" zoomScaleNormal="100" zoomScaleSheetLayoutView="100" workbookViewId="0">
      <selection activeCell="C16" sqref="C16:D16"/>
    </sheetView>
  </sheetViews>
  <sheetFormatPr defaultColWidth="8.85546875" defaultRowHeight="12.75"/>
  <cols>
    <col min="1" max="1" width="7.42578125" style="180" customWidth="1"/>
    <col min="2" max="2" width="1" style="180" customWidth="1"/>
    <col min="3" max="3" width="2.28515625" style="180" customWidth="1"/>
    <col min="4" max="4" width="59.42578125" style="180" customWidth="1"/>
    <col min="5" max="5" width="1.28515625" style="180" customWidth="1"/>
    <col min="6" max="6" width="11.7109375" style="180" customWidth="1"/>
    <col min="7" max="7" width="7.85546875" style="180" customWidth="1"/>
    <col min="8" max="8" width="18.42578125" style="180" customWidth="1"/>
    <col min="9" max="9" width="0.85546875" style="180" customWidth="1"/>
    <col min="10" max="10" width="20.7109375" style="180" customWidth="1"/>
    <col min="11" max="11" width="0.85546875" style="180" customWidth="1"/>
    <col min="12" max="12" width="20.7109375" style="180" customWidth="1"/>
    <col min="13" max="13" width="0.85546875" style="180" customWidth="1"/>
    <col min="14" max="14" width="20.7109375" style="180" customWidth="1"/>
    <col min="15" max="15" width="5.7109375" style="180" customWidth="1"/>
    <col min="16" max="16" width="12.42578125" style="177" customWidth="1"/>
    <col min="17" max="17" width="12.5703125" style="177" customWidth="1"/>
    <col min="18" max="18" width="9" style="177" customWidth="1"/>
    <col min="19" max="19" width="8.7109375" style="177" bestFit="1" customWidth="1"/>
    <col min="20" max="20" width="9.28515625" style="177" customWidth="1"/>
    <col min="21" max="21" width="9.7109375" style="177" bestFit="1" customWidth="1"/>
    <col min="22" max="22" width="10" style="177" customWidth="1"/>
    <col min="23" max="23" width="10.5703125" style="180" bestFit="1" customWidth="1"/>
    <col min="24" max="24" width="9" style="180" customWidth="1"/>
    <col min="25" max="25" width="9.7109375" style="180" bestFit="1" customWidth="1"/>
    <col min="26" max="16384" width="8.85546875" style="180"/>
  </cols>
  <sheetData>
    <row r="1" spans="1:36" ht="12" customHeight="1"/>
    <row r="2" spans="1:36" ht="12" customHeight="1">
      <c r="C2" s="635" t="s">
        <v>343</v>
      </c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</row>
    <row r="3" spans="1:36" ht="14.25" customHeight="1">
      <c r="C3" s="636" t="s">
        <v>345</v>
      </c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</row>
    <row r="4" spans="1:36" ht="9.75" customHeight="1" thickBot="1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5"/>
    </row>
    <row r="5" spans="1:36" ht="11.25" customHeight="1"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105"/>
    </row>
    <row r="6" spans="1:36" ht="31.5" customHeight="1" thickBot="1">
      <c r="C6" s="622" t="s">
        <v>259</v>
      </c>
      <c r="D6" s="622"/>
      <c r="E6" s="562"/>
      <c r="F6" s="656" t="s">
        <v>260</v>
      </c>
      <c r="G6" s="516"/>
      <c r="H6" s="727" t="s">
        <v>261</v>
      </c>
      <c r="I6" s="727"/>
      <c r="J6" s="727"/>
      <c r="K6" s="727"/>
      <c r="L6" s="727"/>
      <c r="M6" s="727"/>
      <c r="N6" s="727"/>
      <c r="O6" s="123"/>
    </row>
    <row r="7" spans="1:36" ht="5.25" customHeight="1">
      <c r="C7" s="622"/>
      <c r="D7" s="622"/>
      <c r="E7" s="562"/>
      <c r="F7" s="656"/>
      <c r="G7" s="516"/>
      <c r="H7" s="530"/>
      <c r="I7" s="527"/>
      <c r="J7" s="563"/>
      <c r="K7" s="563"/>
      <c r="L7" s="563"/>
      <c r="M7" s="563"/>
      <c r="N7" s="564"/>
      <c r="O7" s="123"/>
    </row>
    <row r="8" spans="1:36" s="105" customFormat="1" ht="25.5">
      <c r="A8" s="180"/>
      <c r="B8" s="180"/>
      <c r="C8" s="529"/>
      <c r="D8" s="533"/>
      <c r="E8" s="533"/>
      <c r="F8" s="656"/>
      <c r="G8" s="516"/>
      <c r="H8" s="516" t="s">
        <v>177</v>
      </c>
      <c r="I8" s="516"/>
      <c r="J8" s="571" t="s">
        <v>262</v>
      </c>
      <c r="K8" s="572"/>
      <c r="L8" s="571" t="s">
        <v>263</v>
      </c>
      <c r="M8" s="571"/>
      <c r="N8" s="571" t="s">
        <v>264</v>
      </c>
      <c r="O8" s="123"/>
      <c r="P8" s="177"/>
      <c r="Q8" s="177"/>
      <c r="R8" s="177"/>
      <c r="S8" s="177"/>
      <c r="T8" s="177"/>
      <c r="U8" s="177"/>
      <c r="V8" s="177"/>
      <c r="W8" s="180"/>
      <c r="X8" s="180"/>
      <c r="Y8" s="180"/>
      <c r="Z8" s="180"/>
      <c r="AA8" s="180"/>
      <c r="AB8" s="180"/>
      <c r="AC8" s="180"/>
      <c r="AD8" s="180"/>
      <c r="AE8" s="180"/>
      <c r="AF8" s="180"/>
      <c r="AG8" s="180"/>
      <c r="AH8" s="180"/>
      <c r="AI8" s="180"/>
      <c r="AJ8" s="180"/>
    </row>
    <row r="9" spans="1:36" ht="15" customHeight="1" thickBot="1">
      <c r="C9" s="544"/>
      <c r="D9" s="522"/>
      <c r="E9" s="522"/>
      <c r="F9" s="522"/>
      <c r="G9" s="522"/>
      <c r="H9" s="542"/>
      <c r="I9" s="548"/>
      <c r="J9" s="542"/>
      <c r="K9" s="542"/>
      <c r="L9" s="542"/>
      <c r="M9" s="542"/>
      <c r="N9" s="542"/>
      <c r="O9" s="286"/>
    </row>
    <row r="10" spans="1:36" s="105" customFormat="1" ht="5.25" customHeight="1">
      <c r="D10" s="195"/>
      <c r="E10" s="195"/>
      <c r="F10" s="195"/>
      <c r="G10" s="195"/>
      <c r="H10" s="123"/>
      <c r="I10" s="286"/>
      <c r="J10" s="123"/>
      <c r="K10" s="123"/>
      <c r="L10" s="123"/>
      <c r="M10" s="123"/>
      <c r="N10" s="123"/>
      <c r="O10" s="286"/>
      <c r="P10" s="287"/>
      <c r="Q10" s="287"/>
      <c r="R10" s="287"/>
      <c r="S10" s="287"/>
      <c r="T10" s="287"/>
      <c r="U10" s="287"/>
      <c r="V10" s="287"/>
    </row>
    <row r="11" spans="1:36" ht="12" customHeight="1">
      <c r="C11" s="3" t="s">
        <v>125</v>
      </c>
      <c r="E11" s="18"/>
      <c r="F11" s="18"/>
      <c r="G11" s="18"/>
      <c r="H11" s="713">
        <f>J11+L11+N11</f>
        <v>46049</v>
      </c>
      <c r="I11" s="417"/>
      <c r="J11" s="725">
        <f>J15+J18+J21+J24+J28</f>
        <v>7664</v>
      </c>
      <c r="K11" s="425"/>
      <c r="L11" s="725">
        <f>L15+L18+L21+L24+L28</f>
        <v>26224</v>
      </c>
      <c r="M11" s="425"/>
      <c r="N11" s="725">
        <f>N15+N18+N21+N24+N28</f>
        <v>12161</v>
      </c>
      <c r="O11" s="340"/>
    </row>
    <row r="12" spans="1:36" ht="12" customHeight="1">
      <c r="C12" s="355" t="s">
        <v>5</v>
      </c>
      <c r="E12" s="18"/>
      <c r="F12" s="18"/>
      <c r="G12" s="18"/>
      <c r="H12" s="714"/>
      <c r="I12" s="417"/>
      <c r="J12" s="726"/>
      <c r="K12" s="425"/>
      <c r="L12" s="726"/>
      <c r="M12" s="425"/>
      <c r="N12" s="726"/>
      <c r="O12" s="340"/>
    </row>
    <row r="13" spans="1:36" ht="5.25" customHeight="1" thickBot="1">
      <c r="C13" s="107"/>
      <c r="D13" s="288"/>
      <c r="E13" s="288"/>
      <c r="F13" s="288"/>
      <c r="G13" s="288"/>
      <c r="H13" s="402"/>
      <c r="I13" s="10"/>
      <c r="J13" s="402"/>
      <c r="K13" s="402"/>
      <c r="L13" s="402"/>
      <c r="M13" s="402"/>
      <c r="N13" s="402"/>
      <c r="O13" s="123"/>
    </row>
    <row r="14" spans="1:36" ht="35.1" customHeight="1">
      <c r="D14" s="91"/>
      <c r="E14" s="164"/>
      <c r="F14" s="164"/>
      <c r="G14" s="164"/>
      <c r="H14" s="407"/>
      <c r="I14" s="417"/>
      <c r="J14" s="431"/>
      <c r="K14" s="431"/>
      <c r="L14" s="431"/>
      <c r="M14" s="431"/>
      <c r="N14" s="431"/>
      <c r="O14" s="123"/>
    </row>
    <row r="15" spans="1:36" ht="21.75" customHeight="1">
      <c r="C15" s="618" t="s">
        <v>1</v>
      </c>
      <c r="D15" s="618"/>
      <c r="E15" s="30"/>
      <c r="F15" s="728">
        <v>360</v>
      </c>
      <c r="G15" s="432"/>
      <c r="H15" s="713">
        <f>J15+L15+N15</f>
        <v>13740</v>
      </c>
      <c r="J15" s="710">
        <v>2365</v>
      </c>
      <c r="K15" s="382"/>
      <c r="L15" s="710">
        <v>9777</v>
      </c>
      <c r="M15" s="51"/>
      <c r="N15" s="710">
        <v>1598</v>
      </c>
      <c r="O15" s="345"/>
    </row>
    <row r="16" spans="1:36" ht="18.75" customHeight="1">
      <c r="C16" s="621" t="s">
        <v>2</v>
      </c>
      <c r="D16" s="621"/>
      <c r="E16" s="106"/>
      <c r="F16" s="728"/>
      <c r="G16" s="432"/>
      <c r="H16" s="714"/>
      <c r="J16" s="710"/>
      <c r="K16" s="49"/>
      <c r="L16" s="710"/>
      <c r="M16" s="51"/>
      <c r="N16" s="710"/>
      <c r="O16" s="345"/>
    </row>
    <row r="17" spans="1:36" ht="30" customHeight="1">
      <c r="D17" s="110"/>
      <c r="E17" s="110"/>
      <c r="F17" s="584"/>
      <c r="G17" s="245"/>
      <c r="H17" s="173"/>
      <c r="J17" s="111"/>
      <c r="K17" s="49"/>
      <c r="L17" s="50"/>
      <c r="M17" s="51"/>
      <c r="N17" s="52"/>
      <c r="O17" s="345"/>
    </row>
    <row r="18" spans="1:36" ht="18" customHeight="1">
      <c r="C18" s="618" t="s">
        <v>3</v>
      </c>
      <c r="D18" s="618"/>
      <c r="E18" s="105"/>
      <c r="F18" s="729">
        <v>370</v>
      </c>
      <c r="G18" s="111"/>
      <c r="H18" s="713">
        <f>J18+L18+N18</f>
        <v>5172</v>
      </c>
      <c r="J18" s="710">
        <v>2434</v>
      </c>
      <c r="K18" s="382"/>
      <c r="L18" s="710">
        <v>2399</v>
      </c>
      <c r="M18" s="51"/>
      <c r="N18" s="710">
        <v>339</v>
      </c>
      <c r="O18" s="345"/>
    </row>
    <row r="19" spans="1:36" ht="20.25" customHeight="1">
      <c r="C19" s="621" t="s">
        <v>4</v>
      </c>
      <c r="D19" s="621"/>
      <c r="E19" s="105"/>
      <c r="F19" s="729"/>
      <c r="G19" s="111"/>
      <c r="H19" s="714"/>
      <c r="J19" s="710"/>
      <c r="K19" s="49"/>
      <c r="L19" s="710"/>
      <c r="M19" s="51"/>
      <c r="N19" s="710"/>
      <c r="O19" s="345"/>
    </row>
    <row r="20" spans="1:36" ht="30" customHeight="1">
      <c r="D20" s="159"/>
      <c r="E20" s="159"/>
      <c r="F20" s="584"/>
      <c r="G20" s="245"/>
      <c r="H20" s="33"/>
      <c r="J20" s="111"/>
      <c r="K20" s="49"/>
      <c r="L20" s="50"/>
      <c r="M20" s="51"/>
      <c r="N20" s="52"/>
      <c r="O20" s="345"/>
    </row>
    <row r="21" spans="1:36" ht="18.75" customHeight="1">
      <c r="C21" s="618" t="s">
        <v>6</v>
      </c>
      <c r="D21" s="618"/>
      <c r="E21" s="170"/>
      <c r="F21" s="728">
        <v>381</v>
      </c>
      <c r="G21" s="432"/>
      <c r="H21" s="713">
        <f>J21+L21+N21</f>
        <v>16239</v>
      </c>
      <c r="J21" s="710">
        <v>1402</v>
      </c>
      <c r="K21" s="382"/>
      <c r="L21" s="710">
        <v>8070</v>
      </c>
      <c r="M21" s="51"/>
      <c r="N21" s="710">
        <v>6767</v>
      </c>
      <c r="O21" s="350"/>
    </row>
    <row r="22" spans="1:36" s="105" customFormat="1" ht="18" customHeight="1">
      <c r="C22" s="621" t="s">
        <v>7</v>
      </c>
      <c r="D22" s="621"/>
      <c r="E22" s="33"/>
      <c r="F22" s="728"/>
      <c r="G22" s="432"/>
      <c r="H22" s="714"/>
      <c r="I22" s="180"/>
      <c r="J22" s="710"/>
      <c r="K22" s="49"/>
      <c r="L22" s="710"/>
      <c r="M22" s="51"/>
      <c r="N22" s="710"/>
      <c r="O22" s="350"/>
    </row>
    <row r="23" spans="1:36" s="105" customFormat="1" ht="30" customHeight="1">
      <c r="C23" s="180"/>
      <c r="F23" s="133"/>
      <c r="G23" s="173"/>
      <c r="H23" s="33"/>
      <c r="I23" s="384"/>
      <c r="J23" s="111"/>
      <c r="K23" s="49"/>
      <c r="L23" s="50"/>
      <c r="M23" s="51"/>
      <c r="N23" s="52"/>
      <c r="O23" s="350"/>
    </row>
    <row r="24" spans="1:36" s="177" customFormat="1" ht="18.75" customHeight="1">
      <c r="A24" s="180"/>
      <c r="B24" s="180"/>
      <c r="C24" s="618" t="s">
        <v>8</v>
      </c>
      <c r="D24" s="618"/>
      <c r="E24" s="7"/>
      <c r="F24" s="729">
        <v>382</v>
      </c>
      <c r="G24" s="111"/>
      <c r="H24" s="713">
        <f>J24+L24+N24</f>
        <v>5022</v>
      </c>
      <c r="I24" s="180"/>
      <c r="J24" s="710">
        <v>834</v>
      </c>
      <c r="K24" s="382"/>
      <c r="L24" s="710">
        <v>1629</v>
      </c>
      <c r="M24" s="51"/>
      <c r="N24" s="710">
        <v>2559</v>
      </c>
      <c r="O24" s="345"/>
      <c r="W24" s="180"/>
      <c r="X24" s="180"/>
      <c r="Y24" s="180"/>
      <c r="Z24" s="180"/>
      <c r="AA24" s="180"/>
      <c r="AB24" s="180"/>
      <c r="AC24" s="180"/>
      <c r="AD24" s="180"/>
      <c r="AE24" s="180"/>
      <c r="AF24" s="180"/>
      <c r="AG24" s="180"/>
      <c r="AH24" s="180"/>
      <c r="AI24" s="180"/>
      <c r="AJ24" s="180"/>
    </row>
    <row r="25" spans="1:36" s="177" customFormat="1" ht="15" customHeight="1">
      <c r="A25" s="180"/>
      <c r="B25" s="180"/>
      <c r="C25" s="621" t="s">
        <v>9</v>
      </c>
      <c r="D25" s="621"/>
      <c r="E25" s="152"/>
      <c r="F25" s="729"/>
      <c r="G25" s="111"/>
      <c r="H25" s="714"/>
      <c r="I25" s="180"/>
      <c r="J25" s="710"/>
      <c r="K25" s="49"/>
      <c r="L25" s="710"/>
      <c r="M25" s="51"/>
      <c r="N25" s="710"/>
      <c r="O25" s="345"/>
      <c r="W25" s="180"/>
      <c r="X25" s="180"/>
      <c r="Y25" s="180"/>
      <c r="Z25" s="180"/>
      <c r="AA25" s="180"/>
      <c r="AB25" s="180"/>
      <c r="AC25" s="180"/>
      <c r="AD25" s="180"/>
      <c r="AE25" s="180"/>
      <c r="AF25" s="180"/>
      <c r="AG25" s="180"/>
      <c r="AH25" s="180"/>
      <c r="AI25" s="180"/>
      <c r="AJ25" s="180"/>
    </row>
    <row r="26" spans="1:36" s="177" customFormat="1" ht="30" customHeight="1">
      <c r="A26" s="180"/>
      <c r="B26" s="180"/>
      <c r="C26" s="105"/>
      <c r="D26" s="105"/>
      <c r="E26" s="105"/>
      <c r="F26" s="173"/>
      <c r="G26" s="173"/>
      <c r="H26" s="433"/>
      <c r="I26" s="150"/>
      <c r="J26" s="245"/>
      <c r="K26" s="68"/>
      <c r="L26" s="150"/>
      <c r="M26" s="180"/>
      <c r="N26" s="434"/>
      <c r="O26" s="345"/>
      <c r="W26" s="180"/>
      <c r="X26" s="180"/>
      <c r="Y26" s="180"/>
      <c r="Z26" s="180"/>
      <c r="AA26" s="180"/>
      <c r="AB26" s="180"/>
      <c r="AC26" s="180"/>
      <c r="AD26" s="180"/>
      <c r="AE26" s="180"/>
      <c r="AF26" s="180"/>
      <c r="AG26" s="180"/>
      <c r="AH26" s="180"/>
      <c r="AI26" s="180"/>
      <c r="AJ26" s="180"/>
    </row>
    <row r="27" spans="1:36" s="177" customFormat="1" ht="12" customHeight="1">
      <c r="A27" s="180"/>
      <c r="B27" s="180"/>
      <c r="C27" s="618" t="s">
        <v>10</v>
      </c>
      <c r="D27" s="618"/>
      <c r="E27" s="7"/>
      <c r="F27" s="730">
        <v>383</v>
      </c>
      <c r="G27" s="573"/>
      <c r="H27" s="583"/>
      <c r="I27" s="180"/>
      <c r="J27" s="79"/>
      <c r="K27" s="382"/>
      <c r="L27" s="79"/>
      <c r="M27" s="51"/>
      <c r="N27" s="79"/>
      <c r="O27" s="35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0"/>
      <c r="AI27" s="180"/>
      <c r="AJ27" s="180"/>
    </row>
    <row r="28" spans="1:36" s="177" customFormat="1" ht="18.75" customHeight="1">
      <c r="A28" s="180"/>
      <c r="B28" s="180"/>
      <c r="C28" s="621" t="s">
        <v>11</v>
      </c>
      <c r="D28" s="621"/>
      <c r="E28" s="33"/>
      <c r="F28" s="730"/>
      <c r="G28" s="573"/>
      <c r="H28" s="723">
        <v>5876</v>
      </c>
      <c r="I28" s="180"/>
      <c r="J28" s="723">
        <v>629</v>
      </c>
      <c r="K28" s="596"/>
      <c r="L28" s="723">
        <v>4349</v>
      </c>
      <c r="M28" s="51"/>
      <c r="N28" s="723">
        <v>898</v>
      </c>
      <c r="O28" s="350"/>
      <c r="W28" s="180"/>
      <c r="X28" s="180"/>
      <c r="Y28" s="180"/>
      <c r="Z28" s="180"/>
      <c r="AA28" s="180"/>
      <c r="AB28" s="180"/>
      <c r="AC28" s="180"/>
      <c r="AD28" s="180"/>
      <c r="AE28" s="180"/>
      <c r="AF28" s="180"/>
      <c r="AG28" s="180"/>
      <c r="AH28" s="180"/>
      <c r="AI28" s="180"/>
      <c r="AJ28" s="180"/>
    </row>
    <row r="29" spans="1:36" s="177" customFormat="1" ht="18.75" customHeight="1">
      <c r="A29" s="180"/>
      <c r="B29" s="180"/>
      <c r="C29" s="631" t="s">
        <v>12</v>
      </c>
      <c r="D29" s="631"/>
      <c r="E29" s="170"/>
      <c r="F29" s="724">
        <v>390</v>
      </c>
      <c r="G29" s="579"/>
      <c r="H29" s="723"/>
      <c r="I29" s="601"/>
      <c r="J29" s="723"/>
      <c r="K29" s="607"/>
      <c r="L29" s="723"/>
      <c r="M29" s="608"/>
      <c r="N29" s="723"/>
      <c r="O29" s="350"/>
      <c r="W29" s="180"/>
      <c r="X29" s="180"/>
      <c r="Y29" s="180"/>
      <c r="Z29" s="180"/>
      <c r="AA29" s="180"/>
      <c r="AB29" s="180"/>
      <c r="AC29" s="180"/>
      <c r="AD29" s="180"/>
      <c r="AE29" s="180"/>
      <c r="AF29" s="180"/>
      <c r="AG29" s="180"/>
      <c r="AH29" s="180"/>
      <c r="AI29" s="180"/>
      <c r="AJ29" s="180"/>
    </row>
    <row r="30" spans="1:36" s="177" customFormat="1" ht="12.75" customHeight="1">
      <c r="A30" s="180"/>
      <c r="B30" s="180"/>
      <c r="C30" s="700" t="s">
        <v>13</v>
      </c>
      <c r="D30" s="700"/>
      <c r="E30" s="33"/>
      <c r="F30" s="724"/>
      <c r="G30" s="579"/>
      <c r="H30" s="419"/>
      <c r="I30" s="180"/>
      <c r="J30" s="79"/>
      <c r="K30" s="574"/>
      <c r="L30" s="79"/>
      <c r="M30" s="51"/>
      <c r="N30" s="79"/>
      <c r="O30" s="350"/>
      <c r="W30" s="180"/>
      <c r="X30" s="180"/>
      <c r="Y30" s="180"/>
      <c r="Z30" s="180"/>
      <c r="AA30" s="180"/>
      <c r="AB30" s="180"/>
      <c r="AC30" s="180"/>
      <c r="AD30" s="180"/>
      <c r="AE30" s="180"/>
      <c r="AF30" s="180"/>
      <c r="AG30" s="180"/>
      <c r="AH30" s="180"/>
      <c r="AI30" s="180"/>
      <c r="AJ30" s="180"/>
    </row>
    <row r="31" spans="1:36" s="177" customFormat="1" ht="13.5" customHeight="1">
      <c r="A31" s="180"/>
      <c r="B31" s="180"/>
      <c r="C31" s="110"/>
      <c r="D31" s="110"/>
      <c r="E31" s="33"/>
      <c r="F31" s="432"/>
      <c r="G31" s="432"/>
      <c r="H31" s="152"/>
      <c r="I31" s="180"/>
      <c r="J31" s="111"/>
      <c r="K31" s="49"/>
      <c r="L31" s="50"/>
      <c r="M31" s="51"/>
      <c r="N31" s="52"/>
      <c r="O31" s="35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</row>
    <row r="32" spans="1:36" s="177" customFormat="1" ht="15" customHeight="1">
      <c r="A32" s="180"/>
      <c r="B32" s="180"/>
      <c r="C32" s="105"/>
      <c r="D32" s="110"/>
      <c r="E32" s="110"/>
      <c r="F32" s="354"/>
      <c r="G32" s="354"/>
      <c r="H32" s="406"/>
      <c r="I32" s="165"/>
      <c r="J32" s="327"/>
      <c r="K32" s="111"/>
      <c r="L32" s="111"/>
      <c r="M32" s="111"/>
      <c r="N32" s="111"/>
      <c r="O32" s="350"/>
      <c r="W32" s="180"/>
      <c r="X32" s="180"/>
      <c r="Y32" s="180"/>
      <c r="Z32" s="180"/>
      <c r="AA32" s="180"/>
      <c r="AB32" s="180"/>
      <c r="AC32" s="180"/>
      <c r="AD32" s="180"/>
      <c r="AE32" s="180"/>
      <c r="AF32" s="180"/>
      <c r="AG32" s="180"/>
      <c r="AH32" s="180"/>
      <c r="AI32" s="180"/>
      <c r="AJ32" s="180"/>
    </row>
    <row r="33" spans="1:36" s="177" customFormat="1" ht="21" customHeight="1">
      <c r="A33" s="180"/>
      <c r="B33" s="180"/>
      <c r="C33" s="105"/>
      <c r="D33" s="110"/>
      <c r="E33" s="110"/>
      <c r="F33" s="110"/>
      <c r="G33" s="110"/>
      <c r="H33" s="406"/>
      <c r="I33" s="165"/>
      <c r="J33" s="358"/>
      <c r="K33" s="172"/>
      <c r="L33" s="172"/>
      <c r="M33" s="172"/>
      <c r="N33" s="172"/>
      <c r="O33" s="350"/>
      <c r="W33" s="180"/>
      <c r="X33" s="180"/>
      <c r="Y33" s="180"/>
      <c r="Z33" s="180"/>
      <c r="AA33" s="180"/>
      <c r="AB33" s="180"/>
      <c r="AC33" s="180"/>
      <c r="AD33" s="180"/>
      <c r="AE33" s="180"/>
      <c r="AF33" s="180"/>
      <c r="AG33" s="180"/>
      <c r="AH33" s="180"/>
      <c r="AI33" s="180"/>
      <c r="AJ33" s="180"/>
    </row>
    <row r="34" spans="1:36" s="177" customFormat="1" ht="21" customHeight="1">
      <c r="A34" s="180"/>
      <c r="B34" s="180"/>
      <c r="C34" s="105"/>
      <c r="D34" s="110"/>
      <c r="E34" s="110"/>
      <c r="F34" s="110"/>
      <c r="G34" s="110"/>
      <c r="H34" s="406"/>
      <c r="I34" s="165"/>
      <c r="J34" s="358"/>
      <c r="K34" s="172"/>
      <c r="L34" s="172"/>
      <c r="M34" s="172"/>
      <c r="N34" s="172"/>
      <c r="O34" s="350"/>
      <c r="W34" s="180"/>
      <c r="X34" s="180"/>
      <c r="Y34" s="180"/>
      <c r="Z34" s="180"/>
      <c r="AA34" s="180"/>
      <c r="AB34" s="180"/>
      <c r="AC34" s="180"/>
      <c r="AD34" s="180"/>
      <c r="AE34" s="180"/>
      <c r="AF34" s="180"/>
      <c r="AG34" s="180"/>
      <c r="AH34" s="180"/>
      <c r="AI34" s="180"/>
      <c r="AJ34" s="180"/>
    </row>
    <row r="35" spans="1:36" ht="52.5" customHeight="1" thickBot="1"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</row>
  </sheetData>
  <mergeCells count="47">
    <mergeCell ref="J28:J29"/>
    <mergeCell ref="C30:D30"/>
    <mergeCell ref="C27:D27"/>
    <mergeCell ref="F27:F28"/>
    <mergeCell ref="C28:D28"/>
    <mergeCell ref="C29:D29"/>
    <mergeCell ref="C25:D25"/>
    <mergeCell ref="C21:D21"/>
    <mergeCell ref="F21:F22"/>
    <mergeCell ref="H21:H22"/>
    <mergeCell ref="J21:J22"/>
    <mergeCell ref="C22:D22"/>
    <mergeCell ref="C24:D24"/>
    <mergeCell ref="F24:F25"/>
    <mergeCell ref="H24:H25"/>
    <mergeCell ref="J24:J25"/>
    <mergeCell ref="C19:D19"/>
    <mergeCell ref="C15:D15"/>
    <mergeCell ref="F15:F16"/>
    <mergeCell ref="H15:H16"/>
    <mergeCell ref="J15:J16"/>
    <mergeCell ref="C16:D16"/>
    <mergeCell ref="C18:D18"/>
    <mergeCell ref="F18:F19"/>
    <mergeCell ref="H18:H19"/>
    <mergeCell ref="J18:J19"/>
    <mergeCell ref="C2:O2"/>
    <mergeCell ref="C3:O3"/>
    <mergeCell ref="C6:D7"/>
    <mergeCell ref="F6:F8"/>
    <mergeCell ref="H6:N6"/>
    <mergeCell ref="L28:L29"/>
    <mergeCell ref="N28:N29"/>
    <mergeCell ref="F29:F30"/>
    <mergeCell ref="H11:H12"/>
    <mergeCell ref="J11:J12"/>
    <mergeCell ref="L11:L12"/>
    <mergeCell ref="N11:N12"/>
    <mergeCell ref="N18:N19"/>
    <mergeCell ref="L15:L16"/>
    <mergeCell ref="N15:N16"/>
    <mergeCell ref="L18:L19"/>
    <mergeCell ref="N24:N25"/>
    <mergeCell ref="L21:L22"/>
    <mergeCell ref="N21:N22"/>
    <mergeCell ref="L24:L25"/>
    <mergeCell ref="H28:H29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3399"/>
  </sheetPr>
  <dimension ref="A1:AD98"/>
  <sheetViews>
    <sheetView topLeftCell="A64" zoomScaleNormal="100" zoomScaleSheetLayoutView="100" workbookViewId="0">
      <selection activeCell="D68" sqref="D68"/>
    </sheetView>
  </sheetViews>
  <sheetFormatPr defaultColWidth="9.140625" defaultRowHeight="12.75"/>
  <cols>
    <col min="1" max="1" width="6.7109375" style="1" customWidth="1"/>
    <col min="2" max="2" width="1" style="1" customWidth="1"/>
    <col min="3" max="3" width="1.7109375" style="1" customWidth="1"/>
    <col min="4" max="4" width="41.7109375" style="1" customWidth="1"/>
    <col min="5" max="5" width="1.85546875" style="1" customWidth="1"/>
    <col min="6" max="6" width="11.85546875" style="1" customWidth="1"/>
    <col min="7" max="7" width="0.85546875" style="1" customWidth="1"/>
    <col min="8" max="8" width="13.85546875" style="1" customWidth="1"/>
    <col min="9" max="9" width="0.85546875" style="1" customWidth="1"/>
    <col min="10" max="10" width="15.7109375" style="1" customWidth="1"/>
    <col min="11" max="11" width="0.85546875" style="1" customWidth="1"/>
    <col min="12" max="12" width="13.5703125" style="1" customWidth="1"/>
    <col min="13" max="13" width="0.85546875" style="1" customWidth="1"/>
    <col min="14" max="14" width="13.28515625" style="1" customWidth="1"/>
    <col min="15" max="15" width="0.85546875" style="1" customWidth="1"/>
    <col min="16" max="16" width="19" style="1" customWidth="1"/>
    <col min="17" max="17" width="0.85546875" style="1" customWidth="1"/>
    <col min="18" max="18" width="14" style="1" customWidth="1"/>
    <col min="19" max="19" width="0.85546875" style="1" customWidth="1"/>
    <col min="20" max="20" width="13.85546875" style="1" customWidth="1"/>
    <col min="21" max="21" width="5.7109375" style="2" customWidth="1"/>
    <col min="22" max="22" width="3.28515625" style="1" customWidth="1"/>
    <col min="23" max="23" width="10" style="1" bestFit="1" customWidth="1"/>
    <col min="24" max="24" width="9.28515625" style="1" bestFit="1" customWidth="1"/>
    <col min="25" max="25" width="13.5703125" style="1" bestFit="1" customWidth="1"/>
    <col min="26" max="27" width="12.42578125" style="1" bestFit="1" customWidth="1"/>
    <col min="28" max="28" width="10" style="1" bestFit="1" customWidth="1"/>
    <col min="29" max="30" width="12.42578125" style="1" bestFit="1" customWidth="1"/>
    <col min="31" max="16384" width="9.140625" style="1"/>
  </cols>
  <sheetData>
    <row r="1" spans="2:30" ht="12" customHeight="1"/>
    <row r="2" spans="2:30" ht="12" customHeight="1">
      <c r="B2" s="616" t="s">
        <v>94</v>
      </c>
      <c r="C2" s="616"/>
      <c r="D2" s="616"/>
      <c r="E2" s="616"/>
      <c r="F2" s="616"/>
      <c r="G2" s="616"/>
      <c r="H2" s="616"/>
      <c r="I2" s="616"/>
      <c r="J2" s="616"/>
      <c r="K2" s="616"/>
      <c r="L2" s="616"/>
      <c r="M2" s="616"/>
      <c r="N2" s="616"/>
      <c r="O2" s="616"/>
      <c r="P2" s="616"/>
      <c r="Q2" s="616"/>
      <c r="R2" s="616"/>
      <c r="S2" s="616"/>
      <c r="T2" s="616"/>
      <c r="U2" s="616"/>
    </row>
    <row r="3" spans="2:30" ht="12" customHeight="1">
      <c r="B3" s="617" t="s">
        <v>95</v>
      </c>
      <c r="C3" s="617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</row>
    <row r="4" spans="2:30" ht="9.75" customHeight="1" thickBot="1"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3"/>
      <c r="V4" s="2"/>
    </row>
    <row r="5" spans="2:30" ht="11.25" customHeight="1">
      <c r="B5" s="3"/>
      <c r="C5" s="514"/>
      <c r="D5" s="514"/>
      <c r="E5" s="514"/>
      <c r="F5" s="514"/>
      <c r="G5" s="514"/>
      <c r="H5" s="514"/>
      <c r="I5" s="514"/>
      <c r="J5" s="514"/>
      <c r="K5" s="514"/>
      <c r="L5" s="514"/>
      <c r="M5" s="515"/>
      <c r="N5" s="515"/>
      <c r="O5" s="515"/>
      <c r="P5" s="515"/>
      <c r="Q5" s="515"/>
      <c r="R5" s="515"/>
      <c r="S5" s="515"/>
      <c r="T5" s="515"/>
      <c r="U5" s="5"/>
      <c r="V5" s="2"/>
    </row>
    <row r="6" spans="2:30" ht="134.25" customHeight="1">
      <c r="B6" s="6"/>
      <c r="C6" s="622" t="s">
        <v>123</v>
      </c>
      <c r="D6" s="622"/>
      <c r="E6" s="516"/>
      <c r="F6" s="516" t="s">
        <v>115</v>
      </c>
      <c r="G6" s="516"/>
      <c r="H6" s="516" t="s">
        <v>117</v>
      </c>
      <c r="I6" s="516"/>
      <c r="J6" s="516" t="s">
        <v>126</v>
      </c>
      <c r="K6" s="516"/>
      <c r="L6" s="516" t="s">
        <v>124</v>
      </c>
      <c r="M6" s="516"/>
      <c r="N6" s="516" t="s">
        <v>127</v>
      </c>
      <c r="O6" s="516"/>
      <c r="P6" s="516" t="s">
        <v>128</v>
      </c>
      <c r="Q6" s="516"/>
      <c r="R6" s="516" t="s">
        <v>158</v>
      </c>
      <c r="S6" s="516"/>
      <c r="T6" s="516" t="s">
        <v>268</v>
      </c>
      <c r="U6" s="5"/>
      <c r="V6" s="2"/>
    </row>
    <row r="7" spans="2:30" ht="15.75" customHeight="1">
      <c r="B7" s="118"/>
      <c r="C7" s="517"/>
      <c r="D7" s="517"/>
      <c r="E7" s="517"/>
      <c r="F7" s="518"/>
      <c r="G7" s="517"/>
      <c r="H7" s="517"/>
      <c r="I7" s="517"/>
      <c r="J7" s="519" t="s">
        <v>0</v>
      </c>
      <c r="K7" s="519"/>
      <c r="L7" s="519" t="s">
        <v>0</v>
      </c>
      <c r="M7" s="519"/>
      <c r="N7" s="519" t="s">
        <v>0</v>
      </c>
      <c r="O7" s="519"/>
      <c r="P7" s="519"/>
      <c r="Q7" s="519"/>
      <c r="R7" s="519" t="s">
        <v>0</v>
      </c>
      <c r="S7" s="519"/>
      <c r="T7" s="519" t="s">
        <v>0</v>
      </c>
      <c r="U7" s="5"/>
      <c r="V7" s="2"/>
    </row>
    <row r="8" spans="2:30" ht="12" customHeight="1" thickBot="1">
      <c r="B8" s="3"/>
      <c r="C8" s="514"/>
      <c r="D8" s="515"/>
      <c r="E8" s="515"/>
      <c r="F8" s="515"/>
      <c r="G8" s="515"/>
      <c r="H8" s="517"/>
      <c r="I8" s="517"/>
      <c r="J8" s="515"/>
      <c r="K8" s="515"/>
      <c r="L8" s="515"/>
      <c r="M8" s="515"/>
      <c r="N8" s="515"/>
      <c r="O8" s="515"/>
      <c r="P8" s="515"/>
      <c r="Q8" s="515"/>
      <c r="R8" s="515"/>
      <c r="S8" s="515"/>
      <c r="T8" s="515"/>
      <c r="U8" s="5"/>
      <c r="V8" s="2"/>
    </row>
    <row r="9" spans="2:30" ht="5.25" customHeight="1">
      <c r="B9" s="2"/>
      <c r="C9" s="71"/>
      <c r="D9" s="72"/>
      <c r="E9" s="72"/>
      <c r="F9" s="72"/>
      <c r="G9" s="72"/>
      <c r="H9" s="73"/>
      <c r="I9" s="73"/>
      <c r="J9" s="71"/>
      <c r="K9" s="71"/>
      <c r="L9" s="73"/>
      <c r="M9" s="74"/>
      <c r="N9" s="73"/>
      <c r="O9" s="73"/>
      <c r="P9" s="74"/>
      <c r="Q9" s="73"/>
      <c r="R9" s="71"/>
      <c r="S9" s="73"/>
      <c r="T9" s="73"/>
      <c r="V9" s="2"/>
    </row>
    <row r="10" spans="2:30" ht="14.1" customHeight="1">
      <c r="B10" s="3"/>
      <c r="C10" s="628" t="s">
        <v>125</v>
      </c>
      <c r="D10" s="628"/>
      <c r="E10" s="18"/>
      <c r="F10" s="627"/>
      <c r="G10" s="18"/>
      <c r="H10" s="629">
        <f>H14+H22+H28+H56+H81</f>
        <v>784</v>
      </c>
      <c r="I10" s="20"/>
      <c r="J10" s="629">
        <f>J14+J22+J28+J56+J81</f>
        <v>11550760.683049999</v>
      </c>
      <c r="K10" s="119"/>
      <c r="L10" s="629">
        <f>L14+L22+L28+L56+L81</f>
        <v>6025713.7569999993</v>
      </c>
      <c r="M10" s="119"/>
      <c r="N10" s="629">
        <f>N14+N22+N28+N56+N81</f>
        <v>5525046.926049999</v>
      </c>
      <c r="O10" s="119"/>
      <c r="P10" s="629">
        <f>P14+P22+P28+P56+P81</f>
        <v>46806</v>
      </c>
      <c r="Q10" s="119"/>
      <c r="R10" s="629">
        <f>R14+R22+R28+R56+R81</f>
        <v>1308255.953</v>
      </c>
      <c r="S10" s="119"/>
      <c r="T10" s="629">
        <f>T14+T22+T28+T56+T81</f>
        <v>7661798.051</v>
      </c>
      <c r="U10" s="3"/>
      <c r="V10" s="2"/>
      <c r="W10" s="183"/>
      <c r="X10" s="183"/>
      <c r="Y10" s="183"/>
      <c r="Z10" s="183"/>
      <c r="AA10" s="183"/>
      <c r="AB10" s="183"/>
      <c r="AC10" s="183"/>
      <c r="AD10" s="183"/>
    </row>
    <row r="11" spans="2:30" ht="14.1" customHeight="1">
      <c r="B11" s="3"/>
      <c r="C11" s="624" t="s">
        <v>5</v>
      </c>
      <c r="D11" s="624"/>
      <c r="E11" s="18"/>
      <c r="F11" s="627"/>
      <c r="G11" s="18"/>
      <c r="H11" s="629"/>
      <c r="I11" s="75"/>
      <c r="J11" s="629"/>
      <c r="K11" s="119"/>
      <c r="L11" s="629"/>
      <c r="M11" s="119"/>
      <c r="N11" s="629"/>
      <c r="O11" s="119"/>
      <c r="P11" s="629"/>
      <c r="Q11" s="119"/>
      <c r="R11" s="629"/>
      <c r="S11" s="119"/>
      <c r="T11" s="629"/>
      <c r="U11" s="3"/>
      <c r="V11" s="2"/>
      <c r="W11" s="183"/>
      <c r="X11" s="183"/>
      <c r="Y11" s="183"/>
      <c r="Z11" s="183"/>
      <c r="AA11" s="183"/>
      <c r="AB11" s="183"/>
      <c r="AC11" s="183"/>
      <c r="AD11" s="183"/>
    </row>
    <row r="12" spans="2:30" ht="5.25" customHeight="1" thickBot="1">
      <c r="B12" s="3"/>
      <c r="C12" s="4"/>
      <c r="D12" s="21"/>
      <c r="E12" s="21"/>
      <c r="F12" s="21"/>
      <c r="G12" s="21"/>
      <c r="H12" s="23"/>
      <c r="I12" s="23"/>
      <c r="J12" s="24"/>
      <c r="K12" s="24"/>
      <c r="L12" s="25"/>
      <c r="M12" s="26"/>
      <c r="N12" s="26"/>
      <c r="O12" s="26"/>
      <c r="P12" s="26"/>
      <c r="Q12" s="26"/>
      <c r="R12" s="27"/>
      <c r="S12" s="25"/>
      <c r="T12" s="25"/>
      <c r="U12" s="3"/>
      <c r="V12" s="2"/>
      <c r="W12" s="183"/>
      <c r="X12" s="183"/>
      <c r="Y12" s="183"/>
      <c r="Z12" s="183"/>
      <c r="AA12" s="183"/>
      <c r="AB12" s="183"/>
      <c r="AC12" s="183"/>
      <c r="AD12" s="183"/>
    </row>
    <row r="13" spans="2:30" ht="12" customHeight="1">
      <c r="B13" s="3"/>
      <c r="C13" s="3"/>
      <c r="D13" s="18"/>
      <c r="E13" s="18"/>
      <c r="F13" s="115"/>
      <c r="G13" s="115"/>
      <c r="H13" s="28"/>
      <c r="I13" s="115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W13" s="183"/>
      <c r="X13" s="183"/>
      <c r="Y13" s="183"/>
      <c r="Z13" s="183"/>
      <c r="AA13" s="183"/>
      <c r="AB13" s="183"/>
      <c r="AC13" s="183"/>
      <c r="AD13" s="183"/>
    </row>
    <row r="14" spans="2:30" ht="17.25" customHeight="1">
      <c r="B14" s="29"/>
      <c r="C14" s="618" t="s">
        <v>1</v>
      </c>
      <c r="D14" s="618"/>
      <c r="E14" s="30"/>
      <c r="F14" s="186">
        <v>360</v>
      </c>
      <c r="G14" s="30"/>
      <c r="H14" s="76">
        <v>37</v>
      </c>
      <c r="I14" s="186"/>
      <c r="J14" s="77">
        <f>J18</f>
        <v>5273314.8269999996</v>
      </c>
      <c r="K14" s="78"/>
      <c r="L14" s="77">
        <f>L18</f>
        <v>2179081.1919999998</v>
      </c>
      <c r="M14" s="78"/>
      <c r="N14" s="77">
        <f>N18</f>
        <v>3094233.6349999998</v>
      </c>
      <c r="O14" s="78"/>
      <c r="P14" s="77">
        <f>P18</f>
        <v>13757</v>
      </c>
      <c r="Q14" s="78"/>
      <c r="R14" s="77">
        <f>R18</f>
        <v>543444.01300000004</v>
      </c>
      <c r="S14" s="187"/>
      <c r="T14" s="77">
        <f>T18</f>
        <v>4927915.7910000002</v>
      </c>
      <c r="U14" s="3"/>
      <c r="V14" s="183"/>
      <c r="W14" s="183"/>
      <c r="X14" s="183"/>
      <c r="Y14" s="183"/>
      <c r="Z14" s="183"/>
      <c r="AA14" s="183"/>
      <c r="AB14" s="183"/>
      <c r="AC14" s="183"/>
      <c r="AD14" s="183"/>
    </row>
    <row r="15" spans="2:30" ht="17.25" customHeight="1">
      <c r="B15" s="29"/>
      <c r="C15" s="621" t="s">
        <v>2</v>
      </c>
      <c r="D15" s="621"/>
      <c r="E15" s="169"/>
      <c r="F15" s="188"/>
      <c r="G15" s="169"/>
      <c r="H15" s="79"/>
      <c r="J15" s="80"/>
      <c r="K15" s="49"/>
      <c r="L15" s="80"/>
      <c r="M15" s="49"/>
      <c r="N15" s="80"/>
      <c r="O15" s="49"/>
      <c r="P15" s="80"/>
      <c r="Q15" s="49"/>
      <c r="R15" s="80"/>
      <c r="S15" s="81"/>
      <c r="T15" s="80"/>
      <c r="U15" s="3"/>
      <c r="V15" s="183"/>
      <c r="W15" s="183"/>
      <c r="X15" s="183"/>
      <c r="Y15" s="183"/>
      <c r="Z15" s="183"/>
      <c r="AA15" s="183"/>
      <c r="AB15" s="183"/>
      <c r="AC15" s="183"/>
      <c r="AD15" s="183"/>
    </row>
    <row r="16" spans="2:30" ht="10.5" customHeight="1">
      <c r="B16" s="29"/>
      <c r="C16" s="29"/>
      <c r="D16" s="114"/>
      <c r="E16" s="114"/>
      <c r="F16" s="112"/>
      <c r="G16" s="114"/>
      <c r="H16" s="149"/>
      <c r="I16" s="183"/>
      <c r="J16" s="49"/>
      <c r="K16" s="49"/>
      <c r="L16" s="81"/>
      <c r="M16" s="49"/>
      <c r="N16" s="49"/>
      <c r="O16" s="49"/>
      <c r="P16" s="82"/>
      <c r="Q16" s="49"/>
      <c r="R16" s="49"/>
      <c r="S16" s="81"/>
      <c r="T16" s="81"/>
      <c r="U16" s="3"/>
      <c r="V16" s="183"/>
      <c r="W16" s="183"/>
      <c r="X16" s="183"/>
      <c r="Y16" s="183"/>
      <c r="Z16" s="183"/>
      <c r="AA16" s="183"/>
      <c r="AB16" s="183"/>
      <c r="AC16" s="183"/>
      <c r="AD16" s="183"/>
    </row>
    <row r="17" spans="1:30" ht="28.5" customHeight="1">
      <c r="B17" s="29"/>
      <c r="C17" s="29"/>
      <c r="D17" s="30" t="s">
        <v>38</v>
      </c>
      <c r="E17" s="189"/>
      <c r="F17" s="42">
        <v>36001</v>
      </c>
      <c r="G17" s="189"/>
      <c r="H17" s="54"/>
      <c r="I17" s="54"/>
      <c r="J17" s="54"/>
      <c r="K17" s="54"/>
      <c r="L17" s="54"/>
      <c r="M17" s="54"/>
      <c r="N17" s="54"/>
      <c r="O17" s="36"/>
      <c r="P17" s="54"/>
      <c r="Q17" s="36"/>
      <c r="R17" s="54"/>
      <c r="S17" s="37"/>
      <c r="T17" s="54"/>
      <c r="U17" s="189"/>
      <c r="V17" s="183"/>
      <c r="W17" s="183"/>
      <c r="X17" s="183"/>
      <c r="Y17" s="183"/>
      <c r="Z17" s="183"/>
      <c r="AA17" s="183"/>
      <c r="AB17" s="183"/>
      <c r="AC17" s="183"/>
      <c r="AD17" s="183"/>
    </row>
    <row r="18" spans="1:30" ht="28.5" customHeight="1">
      <c r="B18" s="29"/>
      <c r="C18" s="29"/>
      <c r="D18" s="110" t="s">
        <v>39</v>
      </c>
      <c r="E18" s="190"/>
      <c r="F18" s="42"/>
      <c r="G18" s="190"/>
      <c r="H18" s="97">
        <v>37</v>
      </c>
      <c r="I18" s="603"/>
      <c r="J18" s="97">
        <v>5273314.8269999996</v>
      </c>
      <c r="K18" s="36"/>
      <c r="L18" s="97">
        <v>2179081.1919999998</v>
      </c>
      <c r="M18" s="36"/>
      <c r="N18" s="97">
        <v>3094233.6349999998</v>
      </c>
      <c r="O18" s="36"/>
      <c r="P18" s="97">
        <v>13757</v>
      </c>
      <c r="Q18" s="36"/>
      <c r="R18" s="97">
        <v>543444.01300000004</v>
      </c>
      <c r="S18" s="577"/>
      <c r="T18" s="97">
        <v>4927915.7910000002</v>
      </c>
      <c r="U18" s="190"/>
      <c r="V18" s="183"/>
      <c r="W18" s="183"/>
      <c r="X18" s="183"/>
      <c r="Y18" s="183"/>
      <c r="Z18" s="183"/>
      <c r="AA18" s="183"/>
      <c r="AB18" s="183"/>
      <c r="AC18" s="183"/>
      <c r="AD18" s="183"/>
    </row>
    <row r="19" spans="1:30" ht="37.5" customHeight="1">
      <c r="B19" s="29"/>
      <c r="C19" s="29"/>
      <c r="D19" s="5" t="s">
        <v>40</v>
      </c>
      <c r="E19" s="3"/>
      <c r="G19" s="3"/>
      <c r="H19" s="183"/>
      <c r="I19" s="183"/>
      <c r="J19" s="183"/>
      <c r="K19" s="183"/>
      <c r="L19" s="183"/>
      <c r="M19" s="183"/>
      <c r="N19" s="183"/>
      <c r="O19" s="49"/>
      <c r="P19" s="183"/>
      <c r="Q19" s="49"/>
      <c r="R19" s="183"/>
      <c r="S19" s="81"/>
      <c r="T19" s="183"/>
      <c r="U19" s="3"/>
      <c r="V19" s="183"/>
      <c r="W19" s="183"/>
      <c r="X19" s="183"/>
      <c r="Y19" s="183"/>
      <c r="Z19" s="183"/>
      <c r="AA19" s="183"/>
      <c r="AB19" s="183"/>
      <c r="AC19" s="183"/>
      <c r="AD19" s="183"/>
    </row>
    <row r="20" spans="1:30" ht="25.5">
      <c r="B20" s="29"/>
      <c r="C20" s="29"/>
      <c r="D20" s="110" t="s">
        <v>41</v>
      </c>
      <c r="E20" s="3"/>
      <c r="F20" s="34">
        <v>36002</v>
      </c>
      <c r="G20" s="3"/>
      <c r="H20" s="79"/>
      <c r="J20" s="83"/>
      <c r="K20" s="49"/>
      <c r="L20" s="83"/>
      <c r="M20" s="49"/>
      <c r="N20" s="83"/>
      <c r="O20" s="49"/>
      <c r="P20" s="83"/>
      <c r="Q20" s="49"/>
      <c r="R20" s="83"/>
      <c r="S20" s="81"/>
      <c r="T20" s="83"/>
      <c r="U20" s="3"/>
      <c r="V20" s="183"/>
      <c r="W20" s="183"/>
      <c r="X20" s="183"/>
      <c r="Y20" s="183"/>
      <c r="Z20" s="183"/>
      <c r="AA20" s="183"/>
      <c r="AB20" s="183"/>
      <c r="AC20" s="183"/>
      <c r="AD20" s="183"/>
    </row>
    <row r="21" spans="1:30" ht="24.75" customHeight="1">
      <c r="B21" s="29"/>
      <c r="C21" s="29"/>
      <c r="D21" s="3"/>
      <c r="E21" s="3"/>
      <c r="F21" s="109"/>
      <c r="G21" s="3"/>
      <c r="H21" s="111"/>
      <c r="I21" s="60"/>
      <c r="J21" s="49"/>
      <c r="K21" s="49"/>
      <c r="L21" s="81"/>
      <c r="M21" s="49"/>
      <c r="N21" s="49"/>
      <c r="O21" s="49"/>
      <c r="P21" s="49"/>
      <c r="Q21" s="49"/>
      <c r="R21" s="49"/>
      <c r="S21" s="81"/>
      <c r="T21" s="81"/>
      <c r="U21" s="3"/>
      <c r="V21" s="183"/>
      <c r="W21" s="183"/>
      <c r="X21" s="183"/>
      <c r="Y21" s="183"/>
      <c r="Z21" s="183"/>
      <c r="AA21" s="183"/>
      <c r="AB21" s="183"/>
      <c r="AC21" s="183"/>
      <c r="AD21" s="183"/>
    </row>
    <row r="22" spans="1:30" ht="14.25" customHeight="1">
      <c r="B22" s="29"/>
      <c r="C22" s="618" t="s">
        <v>3</v>
      </c>
      <c r="D22" s="618"/>
      <c r="E22" s="5"/>
      <c r="F22" s="5">
        <v>370</v>
      </c>
      <c r="G22" s="5"/>
      <c r="H22" s="84">
        <v>69</v>
      </c>
      <c r="I22" s="188"/>
      <c r="J22" s="85">
        <v>1088257.429</v>
      </c>
      <c r="K22" s="82"/>
      <c r="L22" s="85">
        <v>641575.77</v>
      </c>
      <c r="M22" s="82"/>
      <c r="N22" s="85">
        <v>446681.65899999999</v>
      </c>
      <c r="O22" s="82"/>
      <c r="P22" s="85">
        <v>5193</v>
      </c>
      <c r="Q22" s="82"/>
      <c r="R22" s="85">
        <v>144289.46400000001</v>
      </c>
      <c r="S22" s="191"/>
      <c r="T22" s="85">
        <v>489978.53700000001</v>
      </c>
      <c r="U22" s="3"/>
      <c r="W22" s="183"/>
      <c r="X22" s="183"/>
      <c r="Y22" s="183"/>
      <c r="Z22" s="183"/>
      <c r="AA22" s="183"/>
      <c r="AB22" s="183"/>
      <c r="AC22" s="183"/>
      <c r="AD22" s="183"/>
    </row>
    <row r="23" spans="1:30" ht="13.5" customHeight="1">
      <c r="A23" s="2"/>
      <c r="B23" s="3"/>
      <c r="C23" s="621" t="s">
        <v>4</v>
      </c>
      <c r="D23" s="621"/>
      <c r="E23" s="114"/>
      <c r="F23" s="5"/>
      <c r="G23" s="114"/>
      <c r="H23" s="79"/>
      <c r="J23" s="83"/>
      <c r="K23" s="49"/>
      <c r="L23" s="83"/>
      <c r="M23" s="49"/>
      <c r="N23" s="83"/>
      <c r="O23" s="49"/>
      <c r="P23" s="83"/>
      <c r="Q23" s="49"/>
      <c r="R23" s="83"/>
      <c r="S23" s="81"/>
      <c r="T23" s="83"/>
      <c r="U23" s="3"/>
      <c r="W23" s="183"/>
      <c r="X23" s="183"/>
      <c r="Y23" s="183"/>
      <c r="Z23" s="183"/>
      <c r="AA23" s="183"/>
      <c r="AB23" s="183"/>
      <c r="AC23" s="183"/>
      <c r="AD23" s="183"/>
    </row>
    <row r="24" spans="1:30" ht="10.5" customHeight="1">
      <c r="A24" s="2"/>
      <c r="B24" s="3"/>
      <c r="C24" s="3"/>
      <c r="D24" s="3"/>
      <c r="E24" s="3"/>
      <c r="F24" s="109"/>
      <c r="G24" s="3"/>
      <c r="H24" s="63"/>
      <c r="I24" s="64"/>
      <c r="J24" s="86"/>
      <c r="K24" s="86"/>
      <c r="L24" s="87"/>
      <c r="M24" s="62"/>
      <c r="N24" s="87"/>
      <c r="O24" s="87"/>
      <c r="P24" s="183"/>
      <c r="Q24" s="183"/>
      <c r="R24" s="62"/>
      <c r="S24" s="62"/>
      <c r="T24" s="62"/>
      <c r="U24" s="3"/>
      <c r="W24" s="183"/>
      <c r="X24" s="183"/>
      <c r="Y24" s="183"/>
      <c r="Z24" s="183"/>
      <c r="AA24" s="183"/>
      <c r="AB24" s="183"/>
      <c r="AC24" s="183"/>
      <c r="AD24" s="183"/>
    </row>
    <row r="25" spans="1:30" ht="26.25" customHeight="1">
      <c r="A25" s="2"/>
      <c r="B25" s="3"/>
      <c r="C25" s="3"/>
      <c r="D25" s="108" t="s">
        <v>42</v>
      </c>
      <c r="E25" s="3"/>
      <c r="F25" s="190">
        <v>37000</v>
      </c>
      <c r="G25" s="190"/>
      <c r="H25" s="609">
        <v>69</v>
      </c>
      <c r="I25" s="609"/>
      <c r="J25" s="609">
        <v>1088257.429</v>
      </c>
      <c r="K25" s="609"/>
      <c r="L25" s="609">
        <v>641575.77</v>
      </c>
      <c r="M25" s="609"/>
      <c r="N25" s="609">
        <v>446681.65899999999</v>
      </c>
      <c r="O25" s="43"/>
      <c r="P25" s="609">
        <v>5193</v>
      </c>
      <c r="Q25" s="43"/>
      <c r="R25" s="609">
        <v>144289.46400000001</v>
      </c>
      <c r="S25" s="44"/>
      <c r="T25" s="609">
        <v>489978.53700000001</v>
      </c>
      <c r="U25" s="3"/>
      <c r="W25" s="183"/>
      <c r="X25" s="183"/>
      <c r="Y25" s="183"/>
      <c r="Z25" s="183"/>
      <c r="AA25" s="183"/>
      <c r="AB25" s="183"/>
      <c r="AC25" s="183"/>
      <c r="AD25" s="183"/>
    </row>
    <row r="26" spans="1:30" ht="13.5" customHeight="1">
      <c r="A26" s="2"/>
      <c r="B26" s="3"/>
      <c r="C26" s="3"/>
      <c r="D26" s="110" t="s">
        <v>43</v>
      </c>
      <c r="E26" s="3"/>
      <c r="F26" s="3"/>
      <c r="G26" s="3"/>
      <c r="H26" s="79"/>
      <c r="J26" s="83"/>
      <c r="K26" s="49"/>
      <c r="L26" s="83"/>
      <c r="M26" s="49"/>
      <c r="N26" s="83"/>
      <c r="O26" s="49"/>
      <c r="P26" s="83"/>
      <c r="Q26" s="49"/>
      <c r="R26" s="83"/>
      <c r="S26" s="81"/>
      <c r="T26" s="83"/>
      <c r="U26" s="3"/>
      <c r="W26" s="183"/>
      <c r="X26" s="183"/>
      <c r="Y26" s="183"/>
      <c r="Z26" s="183"/>
      <c r="AA26" s="183"/>
      <c r="AB26" s="183"/>
      <c r="AC26" s="183"/>
      <c r="AD26" s="183"/>
    </row>
    <row r="27" spans="1:30" ht="13.5" customHeight="1">
      <c r="A27" s="2"/>
      <c r="B27" s="3"/>
      <c r="C27" s="3"/>
      <c r="D27" s="114"/>
      <c r="E27" s="3"/>
      <c r="F27" s="109"/>
      <c r="G27" s="3"/>
      <c r="H27" s="88"/>
      <c r="J27" s="80"/>
      <c r="K27" s="49"/>
      <c r="L27" s="80"/>
      <c r="M27" s="49"/>
      <c r="N27" s="80"/>
      <c r="O27" s="49"/>
      <c r="P27" s="80"/>
      <c r="Q27" s="49"/>
      <c r="R27" s="80"/>
      <c r="S27" s="81"/>
      <c r="T27" s="80"/>
      <c r="U27" s="3"/>
      <c r="W27" s="183"/>
      <c r="X27" s="183"/>
      <c r="Y27" s="183"/>
      <c r="Z27" s="183"/>
      <c r="AA27" s="183"/>
      <c r="AB27" s="183"/>
      <c r="AC27" s="183"/>
      <c r="AD27" s="183"/>
    </row>
    <row r="28" spans="1:30" ht="18" customHeight="1">
      <c r="A28" s="2"/>
      <c r="B28" s="3"/>
      <c r="C28" s="618" t="s">
        <v>6</v>
      </c>
      <c r="D28" s="618"/>
      <c r="E28" s="170"/>
      <c r="F28" s="186">
        <v>381</v>
      </c>
      <c r="G28" s="30"/>
      <c r="H28" s="76">
        <v>550</v>
      </c>
      <c r="I28" s="186"/>
      <c r="J28" s="77">
        <v>2997472.4601499997</v>
      </c>
      <c r="K28" s="78"/>
      <c r="L28" s="77">
        <f>L31+L44+L47+L50+L53</f>
        <v>1912498.3059999999</v>
      </c>
      <c r="M28" s="78"/>
      <c r="N28" s="77">
        <f>N31+N44+N47+N50+N53</f>
        <v>1084974.1541500001</v>
      </c>
      <c r="O28" s="78"/>
      <c r="P28" s="77">
        <v>16878</v>
      </c>
      <c r="Q28" s="78"/>
      <c r="R28" s="77">
        <v>343506.74299999996</v>
      </c>
      <c r="S28" s="187"/>
      <c r="T28" s="77">
        <v>1094055.547</v>
      </c>
      <c r="U28" s="189"/>
      <c r="W28" s="183"/>
      <c r="X28" s="183"/>
      <c r="Y28" s="183"/>
      <c r="Z28" s="183"/>
      <c r="AA28" s="183"/>
      <c r="AB28" s="183"/>
      <c r="AC28" s="183"/>
      <c r="AD28" s="183"/>
    </row>
    <row r="29" spans="1:30" ht="18" customHeight="1">
      <c r="A29" s="2"/>
      <c r="B29" s="3"/>
      <c r="C29" s="621" t="s">
        <v>7</v>
      </c>
      <c r="D29" s="621"/>
      <c r="E29" s="111"/>
      <c r="F29" s="188"/>
      <c r="G29" s="169"/>
      <c r="H29" s="79"/>
      <c r="J29" s="83"/>
      <c r="K29" s="49"/>
      <c r="L29" s="83"/>
      <c r="M29" s="49"/>
      <c r="N29" s="83"/>
      <c r="O29" s="49"/>
      <c r="P29" s="83"/>
      <c r="Q29" s="49"/>
      <c r="R29" s="83"/>
      <c r="S29" s="81"/>
      <c r="T29" s="83"/>
      <c r="U29" s="3"/>
    </row>
    <row r="30" spans="1:30" ht="9" customHeight="1">
      <c r="A30" s="2"/>
      <c r="B30" s="3"/>
      <c r="C30" s="116"/>
      <c r="D30" s="116"/>
      <c r="E30" s="111"/>
      <c r="G30" s="114"/>
      <c r="H30" s="148"/>
      <c r="J30" s="49"/>
      <c r="K30" s="49"/>
      <c r="L30" s="81"/>
      <c r="M30" s="49"/>
      <c r="N30" s="49"/>
      <c r="O30" s="49"/>
      <c r="P30" s="82"/>
      <c r="Q30" s="49"/>
      <c r="R30" s="49"/>
      <c r="S30" s="81"/>
      <c r="T30" s="81"/>
      <c r="U30" s="3"/>
    </row>
    <row r="31" spans="1:30" ht="25.5" customHeight="1">
      <c r="A31" s="2"/>
      <c r="B31" s="3"/>
      <c r="C31" s="3"/>
      <c r="D31" s="108" t="s">
        <v>44</v>
      </c>
      <c r="E31" s="33"/>
      <c r="F31" s="602">
        <v>38111</v>
      </c>
      <c r="G31" s="190"/>
      <c r="H31" s="609">
        <v>105</v>
      </c>
      <c r="I31" s="602"/>
      <c r="J31" s="609">
        <v>1603193.814</v>
      </c>
      <c r="K31" s="609"/>
      <c r="L31" s="609">
        <v>1044787.274</v>
      </c>
      <c r="M31" s="609"/>
      <c r="N31" s="609">
        <v>558406.54</v>
      </c>
      <c r="O31" s="43"/>
      <c r="P31" s="609">
        <v>6733</v>
      </c>
      <c r="Q31" s="43"/>
      <c r="R31" s="609">
        <v>138892.546</v>
      </c>
      <c r="S31" s="44"/>
      <c r="T31" s="609">
        <v>793994.33799999999</v>
      </c>
      <c r="U31" s="3"/>
    </row>
    <row r="32" spans="1:30" ht="25.5" customHeight="1">
      <c r="A32" s="2"/>
      <c r="B32" s="3"/>
      <c r="C32" s="3"/>
      <c r="D32" s="208" t="s">
        <v>173</v>
      </c>
      <c r="E32" s="111"/>
      <c r="G32" s="3"/>
      <c r="H32" s="79"/>
      <c r="J32" s="79"/>
      <c r="K32" s="47"/>
      <c r="L32" s="79"/>
      <c r="M32" s="49"/>
      <c r="N32" s="79"/>
      <c r="O32" s="50"/>
      <c r="P32" s="79"/>
      <c r="Q32" s="51"/>
      <c r="R32" s="79"/>
      <c r="S32" s="48"/>
      <c r="T32" s="79"/>
      <c r="U32" s="3"/>
    </row>
    <row r="33" spans="1:30" ht="15.75" customHeight="1">
      <c r="A33" s="2"/>
      <c r="B33" s="3"/>
      <c r="C33" s="3"/>
      <c r="D33" s="114"/>
      <c r="E33" s="111"/>
      <c r="G33" s="3"/>
      <c r="H33" s="79"/>
      <c r="J33" s="79"/>
      <c r="K33" s="47"/>
      <c r="L33" s="79"/>
      <c r="M33" s="49"/>
      <c r="N33" s="79"/>
      <c r="O33" s="50"/>
      <c r="P33" s="79"/>
      <c r="Q33" s="51"/>
      <c r="R33" s="79"/>
      <c r="S33" s="48"/>
      <c r="T33" s="79"/>
      <c r="U33" s="3"/>
    </row>
    <row r="34" spans="1:30" ht="3" customHeight="1" thickBot="1">
      <c r="A34" s="2"/>
      <c r="B34" s="3"/>
      <c r="C34" s="4"/>
      <c r="D34" s="4"/>
      <c r="E34" s="4"/>
      <c r="F34" s="4"/>
      <c r="G34" s="4"/>
      <c r="H34" s="89"/>
      <c r="I34" s="89"/>
      <c r="J34" s="89"/>
      <c r="K34" s="89"/>
      <c r="L34" s="89"/>
      <c r="M34" s="192"/>
      <c r="N34" s="89"/>
      <c r="O34" s="89"/>
      <c r="P34" s="192"/>
      <c r="Q34" s="193"/>
      <c r="R34" s="90"/>
      <c r="S34" s="4"/>
      <c r="T34" s="4"/>
      <c r="U34" s="3"/>
    </row>
    <row r="35" spans="1:30" ht="12" customHeight="1">
      <c r="A35" s="2"/>
      <c r="B35" s="3"/>
      <c r="C35" s="3"/>
      <c r="D35" s="3"/>
      <c r="E35" s="3"/>
      <c r="F35" s="3"/>
      <c r="G35" s="3"/>
      <c r="H35" s="64"/>
      <c r="I35" s="64"/>
      <c r="J35" s="64"/>
      <c r="K35" s="64"/>
      <c r="L35" s="64"/>
      <c r="M35" s="62"/>
      <c r="N35" s="64"/>
      <c r="O35" s="64"/>
      <c r="P35" s="62"/>
      <c r="Q35" s="66"/>
      <c r="R35" s="65"/>
      <c r="S35" s="3"/>
      <c r="T35" s="3"/>
      <c r="U35" s="3"/>
    </row>
    <row r="36" spans="1:30" ht="12" customHeight="1">
      <c r="A36" s="2"/>
      <c r="B36" s="630" t="s">
        <v>96</v>
      </c>
      <c r="C36" s="630"/>
      <c r="D36" s="630"/>
      <c r="E36" s="630"/>
      <c r="F36" s="630"/>
      <c r="G36" s="630"/>
      <c r="H36" s="630"/>
      <c r="I36" s="630"/>
      <c r="J36" s="630"/>
      <c r="K36" s="630"/>
      <c r="L36" s="630"/>
      <c r="M36" s="630"/>
      <c r="N36" s="630"/>
      <c r="O36" s="630"/>
      <c r="P36" s="630"/>
      <c r="Q36" s="630"/>
      <c r="R36" s="630"/>
      <c r="S36" s="630"/>
      <c r="T36" s="630"/>
      <c r="U36" s="630"/>
    </row>
    <row r="37" spans="1:30" ht="12" customHeight="1">
      <c r="A37" s="2"/>
      <c r="B37" s="617" t="s">
        <v>275</v>
      </c>
      <c r="C37" s="617"/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</row>
    <row r="38" spans="1:30" ht="9.75" customHeight="1" thickBot="1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30" ht="11.25" customHeight="1">
      <c r="B39" s="3"/>
      <c r="C39" s="525"/>
      <c r="D39" s="525"/>
      <c r="E39" s="525"/>
      <c r="F39" s="525"/>
      <c r="G39" s="525"/>
      <c r="H39" s="525"/>
      <c r="I39" s="525"/>
      <c r="J39" s="525"/>
      <c r="K39" s="525"/>
      <c r="L39" s="525"/>
      <c r="M39" s="526"/>
      <c r="N39" s="526"/>
      <c r="O39" s="526"/>
      <c r="P39" s="526"/>
      <c r="Q39" s="526"/>
      <c r="R39" s="526"/>
      <c r="S39" s="526"/>
      <c r="T39" s="526"/>
      <c r="U39" s="3"/>
    </row>
    <row r="40" spans="1:30" ht="134.25" customHeight="1">
      <c r="B40" s="6"/>
      <c r="C40" s="622" t="s">
        <v>123</v>
      </c>
      <c r="D40" s="622"/>
      <c r="E40" s="527"/>
      <c r="F40" s="516" t="s">
        <v>115</v>
      </c>
      <c r="G40" s="516"/>
      <c r="H40" s="516" t="s">
        <v>117</v>
      </c>
      <c r="I40" s="516"/>
      <c r="J40" s="516" t="s">
        <v>126</v>
      </c>
      <c r="K40" s="516"/>
      <c r="L40" s="516" t="s">
        <v>124</v>
      </c>
      <c r="M40" s="516"/>
      <c r="N40" s="516" t="s">
        <v>127</v>
      </c>
      <c r="O40" s="516"/>
      <c r="P40" s="516" t="s">
        <v>128</v>
      </c>
      <c r="Q40" s="516"/>
      <c r="R40" s="516" t="s">
        <v>158</v>
      </c>
      <c r="S40" s="516"/>
      <c r="T40" s="516" t="s">
        <v>268</v>
      </c>
      <c r="U40" s="3"/>
    </row>
    <row r="41" spans="1:30">
      <c r="B41" s="118"/>
      <c r="C41" s="517"/>
      <c r="D41" s="517"/>
      <c r="E41" s="517"/>
      <c r="F41" s="518"/>
      <c r="G41" s="517"/>
      <c r="H41" s="517"/>
      <c r="I41" s="517"/>
      <c r="J41" s="519" t="s">
        <v>0</v>
      </c>
      <c r="K41" s="519"/>
      <c r="L41" s="519" t="s">
        <v>0</v>
      </c>
      <c r="M41" s="519"/>
      <c r="N41" s="519" t="s">
        <v>0</v>
      </c>
      <c r="O41" s="519"/>
      <c r="P41" s="519"/>
      <c r="Q41" s="519"/>
      <c r="R41" s="519" t="s">
        <v>0</v>
      </c>
      <c r="S41" s="519"/>
      <c r="T41" s="519" t="s">
        <v>0</v>
      </c>
      <c r="U41" s="3"/>
      <c r="Z41" s="469"/>
      <c r="AA41" s="469"/>
    </row>
    <row r="42" spans="1:30" ht="12" customHeight="1" thickBot="1">
      <c r="B42" s="3"/>
      <c r="C42" s="528"/>
      <c r="D42" s="522"/>
      <c r="E42" s="522"/>
      <c r="F42" s="522"/>
      <c r="G42" s="522"/>
      <c r="H42" s="524"/>
      <c r="I42" s="524"/>
      <c r="J42" s="528"/>
      <c r="K42" s="528"/>
      <c r="L42" s="524"/>
      <c r="M42" s="523"/>
      <c r="N42" s="524"/>
      <c r="O42" s="524"/>
      <c r="P42" s="523"/>
      <c r="Q42" s="524"/>
      <c r="R42" s="528"/>
      <c r="S42" s="524"/>
      <c r="T42" s="524"/>
      <c r="U42" s="3"/>
    </row>
    <row r="43" spans="1:30" ht="12" customHeight="1">
      <c r="B43" s="3"/>
      <c r="C43" s="3"/>
      <c r="D43" s="3"/>
      <c r="E43" s="3"/>
      <c r="F43" s="3"/>
      <c r="G43" s="3"/>
      <c r="H43" s="64"/>
      <c r="I43" s="64"/>
      <c r="J43" s="3"/>
      <c r="K43" s="3"/>
      <c r="L43" s="64"/>
      <c r="M43" s="62"/>
      <c r="N43" s="66"/>
      <c r="O43" s="64"/>
      <c r="P43" s="62"/>
      <c r="Q43" s="64"/>
      <c r="R43" s="65"/>
      <c r="S43" s="64"/>
      <c r="T43" s="64"/>
      <c r="U43" s="3"/>
    </row>
    <row r="44" spans="1:30">
      <c r="B44" s="3"/>
      <c r="C44" s="3"/>
      <c r="D44" s="108" t="s">
        <v>46</v>
      </c>
      <c r="E44" s="33"/>
      <c r="F44" s="34">
        <v>38112</v>
      </c>
      <c r="G44" s="189"/>
      <c r="H44" s="92">
        <v>376</v>
      </c>
      <c r="I44" s="54"/>
      <c r="J44" s="54">
        <v>808674.44314999995</v>
      </c>
      <c r="K44" s="54"/>
      <c r="L44" s="54">
        <v>538505.80500000005</v>
      </c>
      <c r="M44" s="54"/>
      <c r="N44" s="54">
        <v>270168.63815000001</v>
      </c>
      <c r="O44" s="36"/>
      <c r="P44" s="54">
        <v>5292</v>
      </c>
      <c r="Q44" s="36"/>
      <c r="R44" s="54">
        <v>112653.467</v>
      </c>
      <c r="S44" s="37"/>
      <c r="T44" s="54">
        <v>220614.448</v>
      </c>
      <c r="U44" s="3"/>
      <c r="V44" s="183"/>
      <c r="W44" s="137"/>
      <c r="X44" s="137"/>
      <c r="Y44" s="342"/>
      <c r="Z44" s="472"/>
      <c r="AA44" s="473"/>
      <c r="AB44" s="342"/>
      <c r="AC44" s="342"/>
      <c r="AD44" s="342"/>
    </row>
    <row r="45" spans="1:30">
      <c r="B45" s="3"/>
      <c r="C45" s="3"/>
      <c r="D45" s="110" t="s">
        <v>47</v>
      </c>
      <c r="E45" s="111"/>
      <c r="G45" s="3"/>
      <c r="H45" s="83"/>
      <c r="I45" s="183"/>
      <c r="J45" s="83"/>
      <c r="K45" s="49"/>
      <c r="L45" s="83"/>
      <c r="M45" s="49"/>
      <c r="N45" s="83"/>
      <c r="O45" s="49"/>
      <c r="P45" s="83"/>
      <c r="Q45" s="49"/>
      <c r="R45" s="83"/>
      <c r="S45" s="81"/>
      <c r="T45" s="83"/>
      <c r="U45" s="3"/>
      <c r="V45" s="183"/>
      <c r="W45" s="137"/>
      <c r="X45" s="137"/>
      <c r="Y45" s="342"/>
      <c r="Z45" s="472"/>
      <c r="AA45" s="473"/>
      <c r="AB45" s="342"/>
      <c r="AC45" s="342"/>
      <c r="AD45" s="342"/>
    </row>
    <row r="46" spans="1:30" ht="24" customHeight="1">
      <c r="B46" s="3"/>
      <c r="C46" s="116"/>
      <c r="D46" s="116"/>
      <c r="E46" s="111"/>
      <c r="F46" s="3"/>
      <c r="G46" s="3"/>
      <c r="H46" s="49"/>
      <c r="I46" s="194"/>
      <c r="J46" s="49"/>
      <c r="K46" s="49"/>
      <c r="L46" s="49"/>
      <c r="M46" s="49"/>
      <c r="N46" s="49"/>
      <c r="O46" s="49"/>
      <c r="P46" s="49"/>
      <c r="Q46" s="49"/>
      <c r="R46" s="49"/>
      <c r="S46" s="81"/>
      <c r="T46" s="49"/>
      <c r="U46" s="3"/>
      <c r="V46" s="183"/>
      <c r="W46" s="137"/>
      <c r="X46" s="137"/>
      <c r="Y46" s="342"/>
      <c r="Z46" s="472"/>
      <c r="AA46" s="473"/>
      <c r="AB46" s="342"/>
      <c r="AC46" s="342"/>
      <c r="AD46" s="342"/>
    </row>
    <row r="47" spans="1:30" ht="28.5" customHeight="1">
      <c r="B47" s="3"/>
      <c r="C47" s="3"/>
      <c r="D47" s="108" t="s">
        <v>48</v>
      </c>
      <c r="E47" s="33"/>
      <c r="F47" s="275">
        <v>38113</v>
      </c>
      <c r="G47" s="164"/>
      <c r="H47" s="610">
        <v>45</v>
      </c>
      <c r="I47" s="609"/>
      <c r="J47" s="609">
        <v>515189.859</v>
      </c>
      <c r="K47" s="609"/>
      <c r="L47" s="609">
        <v>279037.02399999998</v>
      </c>
      <c r="M47" s="609"/>
      <c r="N47" s="609">
        <v>236152.83499999999</v>
      </c>
      <c r="O47" s="43"/>
      <c r="P47" s="609">
        <v>4500</v>
      </c>
      <c r="Q47" s="43"/>
      <c r="R47" s="609">
        <v>82676.907999999996</v>
      </c>
      <c r="S47" s="44"/>
      <c r="T47" s="609">
        <v>61248.434000000001</v>
      </c>
      <c r="U47" s="3"/>
      <c r="V47" s="183"/>
      <c r="W47" s="137"/>
      <c r="X47" s="137"/>
      <c r="Y47" s="342"/>
      <c r="Z47" s="472"/>
      <c r="AA47" s="473"/>
      <c r="AB47" s="342"/>
      <c r="AC47" s="342"/>
      <c r="AD47" s="342"/>
    </row>
    <row r="48" spans="1:30" ht="21.75" customHeight="1">
      <c r="B48" s="3"/>
      <c r="C48" s="3"/>
      <c r="D48" s="110" t="s">
        <v>49</v>
      </c>
      <c r="E48" s="111"/>
      <c r="F48" s="18"/>
      <c r="G48" s="114"/>
      <c r="H48" s="83"/>
      <c r="I48" s="183"/>
      <c r="J48" s="83"/>
      <c r="K48" s="49"/>
      <c r="L48" s="83"/>
      <c r="M48" s="49"/>
      <c r="N48" s="83"/>
      <c r="O48" s="49"/>
      <c r="P48" s="83"/>
      <c r="Q48" s="49"/>
      <c r="R48" s="83"/>
      <c r="S48" s="81"/>
      <c r="T48" s="83"/>
      <c r="U48" s="3"/>
      <c r="W48" s="137"/>
      <c r="X48" s="137"/>
      <c r="Y48" s="342"/>
      <c r="Z48" s="472"/>
      <c r="AA48" s="473"/>
      <c r="AB48" s="342"/>
      <c r="AC48" s="342"/>
      <c r="AD48" s="342"/>
    </row>
    <row r="49" spans="2:30" ht="15" customHeight="1">
      <c r="B49" s="3"/>
      <c r="C49" s="3"/>
      <c r="D49" s="114"/>
      <c r="E49" s="111"/>
      <c r="F49" s="3"/>
      <c r="G49" s="3"/>
      <c r="H49" s="62"/>
      <c r="I49" s="87"/>
      <c r="J49" s="86"/>
      <c r="K49" s="86"/>
      <c r="L49" s="86"/>
      <c r="M49" s="62"/>
      <c r="N49" s="86"/>
      <c r="O49" s="87"/>
      <c r="P49" s="86"/>
      <c r="Q49" s="183"/>
      <c r="R49" s="86"/>
      <c r="S49" s="62"/>
      <c r="T49" s="86"/>
      <c r="U49" s="3"/>
      <c r="W49" s="137"/>
      <c r="X49" s="137"/>
      <c r="Y49" s="342"/>
      <c r="Z49" s="472"/>
      <c r="AA49" s="473"/>
      <c r="AB49" s="342"/>
      <c r="AC49" s="342"/>
      <c r="AD49" s="342"/>
    </row>
    <row r="50" spans="2:30" ht="16.5" customHeight="1">
      <c r="B50" s="3"/>
      <c r="C50" s="3"/>
      <c r="D50" s="108" t="s">
        <v>50</v>
      </c>
      <c r="E50" s="33"/>
      <c r="F50" s="189">
        <v>38114</v>
      </c>
      <c r="G50" s="189"/>
      <c r="H50" s="92">
        <v>5</v>
      </c>
      <c r="I50" s="54"/>
      <c r="J50" s="54">
        <v>1836.8309999999999</v>
      </c>
      <c r="K50" s="54"/>
      <c r="L50" s="54">
        <v>1008.389</v>
      </c>
      <c r="M50" s="54"/>
      <c r="N50" s="54">
        <v>828.44200000000001</v>
      </c>
      <c r="O50" s="36"/>
      <c r="P50" s="54">
        <v>27</v>
      </c>
      <c r="Q50" s="36"/>
      <c r="R50" s="54">
        <v>352.48599999999999</v>
      </c>
      <c r="S50" s="37"/>
      <c r="T50" s="54">
        <v>864.774</v>
      </c>
      <c r="U50" s="3"/>
      <c r="W50" s="137"/>
      <c r="X50" s="137"/>
      <c r="Y50" s="342"/>
      <c r="Z50" s="342"/>
      <c r="AA50" s="342"/>
      <c r="AB50" s="342"/>
      <c r="AC50" s="342"/>
      <c r="AD50" s="342"/>
    </row>
    <row r="51" spans="2:30" ht="16.5" customHeight="1">
      <c r="B51" s="3"/>
      <c r="C51" s="3"/>
      <c r="D51" s="110" t="s">
        <v>51</v>
      </c>
      <c r="E51" s="111"/>
      <c r="F51" s="3"/>
      <c r="G51" s="3"/>
      <c r="H51" s="83"/>
      <c r="I51" s="183"/>
      <c r="J51" s="83"/>
      <c r="K51" s="49"/>
      <c r="L51" s="83"/>
      <c r="M51" s="49"/>
      <c r="N51" s="83"/>
      <c r="O51" s="49"/>
      <c r="P51" s="83"/>
      <c r="Q51" s="49"/>
      <c r="R51" s="83"/>
      <c r="S51" s="81"/>
      <c r="T51" s="83"/>
      <c r="U51" s="3"/>
      <c r="W51" s="137"/>
      <c r="X51" s="137"/>
      <c r="Y51" s="342"/>
      <c r="Z51" s="342"/>
      <c r="AA51" s="342"/>
      <c r="AB51" s="342"/>
      <c r="AC51" s="342"/>
      <c r="AD51" s="342"/>
    </row>
    <row r="52" spans="2:30" ht="22.5" customHeight="1">
      <c r="B52" s="3"/>
      <c r="C52" s="3"/>
      <c r="D52" s="114"/>
      <c r="E52" s="111"/>
      <c r="F52" s="109"/>
      <c r="G52" s="3"/>
      <c r="H52" s="80"/>
      <c r="I52" s="183"/>
      <c r="J52" s="80"/>
      <c r="K52" s="49"/>
      <c r="L52" s="80"/>
      <c r="M52" s="49"/>
      <c r="N52" s="80"/>
      <c r="O52" s="49"/>
      <c r="P52" s="80"/>
      <c r="Q52" s="49"/>
      <c r="R52" s="80"/>
      <c r="S52" s="81"/>
      <c r="T52" s="80"/>
      <c r="U52" s="3"/>
      <c r="W52" s="137"/>
      <c r="X52" s="137"/>
      <c r="Y52" s="342"/>
      <c r="Z52" s="342"/>
      <c r="AA52" s="342"/>
      <c r="AB52" s="342"/>
      <c r="AC52" s="342"/>
      <c r="AD52" s="342"/>
    </row>
    <row r="53" spans="2:30">
      <c r="B53" s="3"/>
      <c r="C53" s="3"/>
      <c r="D53" s="108" t="s">
        <v>52</v>
      </c>
      <c r="E53" s="33"/>
      <c r="F53" s="189">
        <v>38121</v>
      </c>
      <c r="G53" s="189"/>
      <c r="H53" s="92">
        <v>19</v>
      </c>
      <c r="I53" s="54"/>
      <c r="J53" s="54">
        <v>68577.513000000006</v>
      </c>
      <c r="K53" s="54"/>
      <c r="L53" s="54">
        <v>49159.813999999998</v>
      </c>
      <c r="M53" s="54"/>
      <c r="N53" s="54">
        <v>19417.699000000001</v>
      </c>
      <c r="O53" s="36"/>
      <c r="P53" s="54">
        <v>326</v>
      </c>
      <c r="Q53" s="36"/>
      <c r="R53" s="54">
        <v>8931.3359999999993</v>
      </c>
      <c r="S53" s="37"/>
      <c r="T53" s="54">
        <v>17333.553</v>
      </c>
      <c r="U53" s="189"/>
      <c r="W53" s="137"/>
      <c r="X53" s="137"/>
      <c r="Y53" s="342"/>
      <c r="Z53" s="342"/>
      <c r="AA53" s="342"/>
      <c r="AB53" s="342"/>
      <c r="AC53" s="342"/>
      <c r="AD53" s="342"/>
    </row>
    <row r="54" spans="2:30">
      <c r="B54" s="3"/>
      <c r="C54" s="3"/>
      <c r="D54" s="110" t="s">
        <v>53</v>
      </c>
      <c r="E54" s="111"/>
      <c r="F54" s="3"/>
      <c r="G54" s="3"/>
      <c r="H54" s="83"/>
      <c r="I54" s="183"/>
      <c r="J54" s="83"/>
      <c r="K54" s="49"/>
      <c r="L54" s="83"/>
      <c r="M54" s="49"/>
      <c r="N54" s="83"/>
      <c r="O54" s="49"/>
      <c r="P54" s="83"/>
      <c r="Q54" s="49"/>
      <c r="R54" s="83"/>
      <c r="S54" s="81"/>
      <c r="T54" s="83"/>
      <c r="U54" s="3"/>
      <c r="W54" s="137"/>
      <c r="X54" s="137"/>
      <c r="Y54" s="342"/>
      <c r="Z54" s="342"/>
      <c r="AA54" s="342"/>
      <c r="AB54" s="342"/>
      <c r="AC54" s="342"/>
      <c r="AD54" s="342"/>
    </row>
    <row r="55" spans="2:30" ht="33" customHeight="1">
      <c r="B55" s="3"/>
      <c r="C55" s="116"/>
      <c r="D55" s="116"/>
      <c r="E55" s="111"/>
      <c r="F55" s="3"/>
      <c r="G55" s="3"/>
      <c r="H55" s="49"/>
      <c r="I55" s="194"/>
      <c r="J55" s="49"/>
      <c r="K55" s="49"/>
      <c r="L55" s="81"/>
      <c r="M55" s="49"/>
      <c r="N55" s="49"/>
      <c r="O55" s="49"/>
      <c r="P55" s="49"/>
      <c r="Q55" s="49"/>
      <c r="R55" s="49"/>
      <c r="S55" s="81"/>
      <c r="T55" s="81"/>
      <c r="U55" s="3"/>
      <c r="W55" s="137"/>
      <c r="X55" s="137"/>
      <c r="Y55" s="342"/>
      <c r="Z55" s="342"/>
      <c r="AA55" s="342"/>
      <c r="AB55" s="342"/>
      <c r="AC55" s="342"/>
      <c r="AD55" s="342"/>
    </row>
    <row r="56" spans="2:30">
      <c r="B56" s="3"/>
      <c r="C56" s="631" t="s">
        <v>8</v>
      </c>
      <c r="D56" s="631"/>
      <c r="E56" s="8"/>
      <c r="F56" s="5">
        <v>382</v>
      </c>
      <c r="G56" s="5"/>
      <c r="H56" s="85">
        <v>58</v>
      </c>
      <c r="I56" s="196"/>
      <c r="J56" s="85">
        <v>1064170.3388999999</v>
      </c>
      <c r="K56" s="82"/>
      <c r="L56" s="85">
        <v>542359.93400000001</v>
      </c>
      <c r="M56" s="82"/>
      <c r="N56" s="85">
        <v>521810.40489999996</v>
      </c>
      <c r="O56" s="82"/>
      <c r="P56" s="85">
        <v>5050</v>
      </c>
      <c r="Q56" s="82"/>
      <c r="R56" s="85">
        <v>129281.606</v>
      </c>
      <c r="S56" s="191"/>
      <c r="T56" s="85">
        <v>733880.96700000006</v>
      </c>
      <c r="U56" s="3"/>
      <c r="W56" s="137"/>
      <c r="X56" s="137"/>
      <c r="Y56" s="342"/>
      <c r="Z56" s="342"/>
      <c r="AA56" s="342"/>
      <c r="AB56" s="342"/>
      <c r="AC56" s="342"/>
      <c r="AD56" s="342"/>
    </row>
    <row r="57" spans="2:30">
      <c r="B57" s="3"/>
      <c r="C57" s="621" t="s">
        <v>9</v>
      </c>
      <c r="D57" s="621"/>
      <c r="E57" s="148"/>
      <c r="F57" s="5"/>
      <c r="G57" s="114"/>
      <c r="H57" s="83"/>
      <c r="I57" s="183"/>
      <c r="J57" s="83"/>
      <c r="K57" s="49"/>
      <c r="L57" s="83"/>
      <c r="M57" s="49"/>
      <c r="N57" s="83"/>
      <c r="O57" s="49"/>
      <c r="P57" s="83"/>
      <c r="Q57" s="49"/>
      <c r="R57" s="83"/>
      <c r="S57" s="81"/>
      <c r="T57" s="83"/>
      <c r="U57" s="3"/>
      <c r="W57" s="137"/>
      <c r="X57" s="137"/>
      <c r="Y57" s="342"/>
      <c r="Z57" s="342"/>
      <c r="AA57" s="342"/>
      <c r="AB57" s="342"/>
      <c r="AC57" s="342"/>
      <c r="AD57" s="342"/>
    </row>
    <row r="58" spans="2:30" ht="15" customHeight="1">
      <c r="B58" s="3"/>
      <c r="C58" s="114"/>
      <c r="D58" s="114"/>
      <c r="E58" s="148"/>
      <c r="F58" s="3"/>
      <c r="G58" s="3"/>
      <c r="H58" s="62"/>
      <c r="I58" s="87"/>
      <c r="J58" s="86"/>
      <c r="K58" s="86"/>
      <c r="L58" s="87"/>
      <c r="M58" s="62"/>
      <c r="N58" s="87"/>
      <c r="O58" s="87"/>
      <c r="P58" s="183"/>
      <c r="Q58" s="183"/>
      <c r="R58" s="62"/>
      <c r="S58" s="62"/>
      <c r="T58" s="62"/>
      <c r="U58" s="3"/>
      <c r="W58" s="137"/>
      <c r="X58" s="137"/>
      <c r="Y58" s="342"/>
      <c r="Z58" s="342"/>
      <c r="AA58" s="342"/>
      <c r="AB58" s="342"/>
      <c r="AC58" s="342"/>
      <c r="AD58" s="342"/>
    </row>
    <row r="59" spans="2:30" ht="25.5">
      <c r="B59" s="3"/>
      <c r="C59" s="3"/>
      <c r="D59" s="108" t="s">
        <v>54</v>
      </c>
      <c r="E59" s="33"/>
      <c r="F59" s="190">
        <v>38210</v>
      </c>
      <c r="G59" s="190"/>
      <c r="H59" s="610">
        <v>33</v>
      </c>
      <c r="I59" s="609"/>
      <c r="J59" s="609">
        <v>459543.348</v>
      </c>
      <c r="K59" s="609"/>
      <c r="L59" s="610">
        <v>239235.01199999999</v>
      </c>
      <c r="M59" s="609"/>
      <c r="N59" s="610">
        <v>220308.33600000001</v>
      </c>
      <c r="O59" s="43"/>
      <c r="P59" s="610">
        <v>3471</v>
      </c>
      <c r="Q59" s="43"/>
      <c r="R59" s="610">
        <v>65613.379000000001</v>
      </c>
      <c r="S59" s="44"/>
      <c r="T59" s="610">
        <v>516654.98100000003</v>
      </c>
      <c r="U59" s="189"/>
    </row>
    <row r="60" spans="2:30" ht="25.5">
      <c r="B60" s="3"/>
      <c r="C60" s="3"/>
      <c r="D60" s="110" t="s">
        <v>55</v>
      </c>
      <c r="E60" s="111"/>
      <c r="F60" s="3"/>
      <c r="G60" s="3"/>
      <c r="H60" s="83"/>
      <c r="I60" s="183"/>
      <c r="J60" s="83"/>
      <c r="K60" s="49"/>
      <c r="L60" s="83"/>
      <c r="M60" s="49"/>
      <c r="N60" s="83"/>
      <c r="O60" s="49"/>
      <c r="P60" s="83"/>
      <c r="Q60" s="49"/>
      <c r="R60" s="83"/>
      <c r="S60" s="81"/>
      <c r="T60" s="83"/>
      <c r="U60" s="3"/>
    </row>
    <row r="61" spans="2:30" ht="15" customHeight="1">
      <c r="B61" s="3"/>
      <c r="C61" s="116"/>
      <c r="D61" s="116"/>
      <c r="E61" s="111"/>
      <c r="F61" s="3"/>
      <c r="G61" s="3"/>
      <c r="H61" s="62"/>
      <c r="I61" s="87"/>
      <c r="J61" s="49"/>
      <c r="K61" s="49"/>
      <c r="L61" s="49"/>
      <c r="M61" s="197"/>
      <c r="N61" s="49"/>
      <c r="O61" s="49"/>
      <c r="P61" s="49"/>
      <c r="Q61" s="49"/>
      <c r="R61" s="49"/>
      <c r="S61" s="49"/>
      <c r="T61" s="49"/>
      <c r="U61" s="3"/>
    </row>
    <row r="62" spans="2:30" ht="12" customHeight="1">
      <c r="B62" s="3"/>
      <c r="C62" s="3"/>
      <c r="D62" s="108" t="s">
        <v>56</v>
      </c>
      <c r="E62" s="33"/>
      <c r="F62" s="189">
        <v>38220</v>
      </c>
      <c r="G62" s="189"/>
      <c r="H62" s="92">
        <v>25</v>
      </c>
      <c r="I62" s="54"/>
      <c r="J62" s="54">
        <v>604626.99089999998</v>
      </c>
      <c r="K62" s="54"/>
      <c r="L62" s="54">
        <v>303124.92200000002</v>
      </c>
      <c r="M62" s="54"/>
      <c r="N62" s="54">
        <v>301502.06889999995</v>
      </c>
      <c r="O62" s="36"/>
      <c r="P62" s="54">
        <v>1579</v>
      </c>
      <c r="Q62" s="36"/>
      <c r="R62" s="54">
        <v>63668.226999999999</v>
      </c>
      <c r="S62" s="37"/>
      <c r="T62" s="54">
        <v>217225.986</v>
      </c>
      <c r="U62" s="3"/>
    </row>
    <row r="63" spans="2:30">
      <c r="B63" s="3"/>
      <c r="C63" s="3"/>
      <c r="D63" s="110" t="s">
        <v>57</v>
      </c>
      <c r="E63" s="111"/>
      <c r="F63" s="3"/>
      <c r="G63" s="3"/>
      <c r="H63" s="83"/>
      <c r="I63" s="183"/>
      <c r="J63" s="83"/>
      <c r="K63" s="49"/>
      <c r="L63" s="83"/>
      <c r="M63" s="49"/>
      <c r="N63" s="83"/>
      <c r="O63" s="49"/>
      <c r="P63" s="83"/>
      <c r="Q63" s="49"/>
      <c r="R63" s="83"/>
      <c r="S63" s="81"/>
      <c r="T63" s="83"/>
      <c r="U63" s="3"/>
    </row>
    <row r="64" spans="2:30">
      <c r="B64" s="3"/>
      <c r="C64" s="3"/>
      <c r="D64" s="114"/>
      <c r="E64" s="111"/>
      <c r="F64" s="3"/>
      <c r="G64" s="3"/>
      <c r="H64" s="83"/>
      <c r="I64" s="183"/>
      <c r="J64" s="83"/>
      <c r="K64" s="49"/>
      <c r="L64" s="83"/>
      <c r="M64" s="49"/>
      <c r="N64" s="83"/>
      <c r="O64" s="49"/>
      <c r="P64" s="83"/>
      <c r="Q64" s="49"/>
      <c r="R64" s="83"/>
      <c r="S64" s="81"/>
      <c r="T64" s="83"/>
      <c r="U64" s="3"/>
    </row>
    <row r="65" spans="2:30">
      <c r="B65" s="3"/>
      <c r="C65" s="3"/>
      <c r="D65" s="114"/>
      <c r="E65" s="111"/>
      <c r="F65" s="3"/>
      <c r="G65" s="3"/>
      <c r="H65" s="83"/>
      <c r="I65" s="183"/>
      <c r="J65" s="83"/>
      <c r="K65" s="49"/>
      <c r="L65" s="83"/>
      <c r="M65" s="49"/>
      <c r="N65" s="83"/>
      <c r="O65" s="49"/>
      <c r="P65" s="83"/>
      <c r="Q65" s="49"/>
      <c r="R65" s="83"/>
      <c r="S65" s="81"/>
      <c r="T65" s="83"/>
      <c r="U65" s="3"/>
    </row>
    <row r="66" spans="2:30">
      <c r="B66" s="3"/>
      <c r="C66" s="3"/>
      <c r="D66" s="114"/>
      <c r="E66" s="111"/>
      <c r="F66" s="3"/>
      <c r="G66" s="3"/>
      <c r="H66" s="83"/>
      <c r="I66" s="183"/>
      <c r="J66" s="83"/>
      <c r="K66" s="49"/>
      <c r="L66" s="83"/>
      <c r="M66" s="49"/>
      <c r="N66" s="83"/>
      <c r="O66" s="49"/>
      <c r="P66" s="83"/>
      <c r="Q66" s="49"/>
      <c r="R66" s="83"/>
      <c r="S66" s="81"/>
      <c r="T66" s="83"/>
      <c r="U66" s="3"/>
    </row>
    <row r="67" spans="2:30">
      <c r="B67" s="3"/>
      <c r="C67" s="3"/>
      <c r="D67" s="114"/>
      <c r="E67" s="111"/>
      <c r="F67" s="3"/>
      <c r="G67" s="3"/>
      <c r="H67" s="83"/>
      <c r="I67" s="183"/>
      <c r="J67" s="83"/>
      <c r="K67" s="49"/>
      <c r="L67" s="83"/>
      <c r="M67" s="49"/>
      <c r="N67" s="83"/>
      <c r="O67" s="49"/>
      <c r="P67" s="83"/>
      <c r="Q67" s="49"/>
      <c r="R67" s="83"/>
      <c r="S67" s="81"/>
      <c r="T67" s="83"/>
      <c r="U67" s="3"/>
    </row>
    <row r="68" spans="2:30">
      <c r="B68" s="3"/>
      <c r="C68" s="3"/>
      <c r="D68" s="114"/>
      <c r="E68" s="111"/>
      <c r="F68" s="3"/>
      <c r="G68" s="3"/>
      <c r="H68" s="83"/>
      <c r="I68" s="151"/>
      <c r="J68" s="83"/>
      <c r="K68" s="49"/>
      <c r="L68" s="83"/>
      <c r="M68" s="49"/>
      <c r="N68" s="83"/>
      <c r="O68" s="49"/>
      <c r="P68" s="83"/>
      <c r="Q68" s="49"/>
      <c r="R68" s="83"/>
      <c r="S68" s="49"/>
      <c r="T68" s="83"/>
      <c r="U68" s="3"/>
    </row>
    <row r="69" spans="2:30" ht="12.75" customHeight="1" thickBot="1">
      <c r="B69" s="3"/>
      <c r="C69" s="4"/>
      <c r="D69" s="198"/>
      <c r="E69" s="24"/>
      <c r="F69" s="4"/>
      <c r="G69" s="4"/>
      <c r="H69" s="98"/>
      <c r="I69" s="199"/>
      <c r="J69" s="98"/>
      <c r="K69" s="99"/>
      <c r="L69" s="98"/>
      <c r="M69" s="99"/>
      <c r="N69" s="98"/>
      <c r="O69" s="99"/>
      <c r="P69" s="98"/>
      <c r="Q69" s="99"/>
      <c r="R69" s="98"/>
      <c r="S69" s="99"/>
      <c r="T69" s="98"/>
      <c r="U69" s="3"/>
    </row>
    <row r="70" spans="2:30" ht="12" customHeight="1">
      <c r="B70" s="3"/>
      <c r="C70" s="3"/>
      <c r="D70" s="114"/>
      <c r="E70" s="111"/>
      <c r="F70" s="3"/>
      <c r="G70" s="3"/>
      <c r="H70" s="83"/>
      <c r="I70" s="183"/>
      <c r="J70" s="83"/>
      <c r="K70" s="49"/>
      <c r="L70" s="83"/>
      <c r="M70" s="49"/>
      <c r="N70" s="83"/>
      <c r="O70" s="49"/>
      <c r="P70" s="83"/>
      <c r="Q70" s="49"/>
      <c r="R70" s="83"/>
      <c r="S70" s="81"/>
      <c r="T70" s="83"/>
      <c r="U70" s="3"/>
    </row>
    <row r="71" spans="2:30" ht="12" customHeight="1">
      <c r="B71" s="630" t="s">
        <v>96</v>
      </c>
      <c r="C71" s="630"/>
      <c r="D71" s="630"/>
      <c r="E71" s="630"/>
      <c r="F71" s="630"/>
      <c r="G71" s="630"/>
      <c r="H71" s="630"/>
      <c r="I71" s="630"/>
      <c r="J71" s="630"/>
      <c r="K71" s="630"/>
      <c r="L71" s="630"/>
      <c r="M71" s="630"/>
      <c r="N71" s="630"/>
      <c r="O71" s="630"/>
      <c r="P71" s="630"/>
      <c r="Q71" s="630"/>
      <c r="R71" s="630"/>
      <c r="S71" s="630"/>
      <c r="T71" s="630"/>
      <c r="U71" s="630"/>
    </row>
    <row r="72" spans="2:30" ht="12" customHeight="1">
      <c r="B72" s="617" t="s">
        <v>275</v>
      </c>
      <c r="C72" s="617"/>
      <c r="D72" s="617"/>
      <c r="E72" s="617"/>
      <c r="F72" s="617"/>
      <c r="G72" s="617"/>
      <c r="H72" s="617"/>
      <c r="I72" s="617"/>
      <c r="J72" s="617"/>
      <c r="K72" s="617"/>
      <c r="L72" s="617"/>
      <c r="M72" s="617"/>
      <c r="N72" s="617"/>
      <c r="O72" s="617"/>
      <c r="P72" s="617"/>
      <c r="Q72" s="617"/>
      <c r="R72" s="617"/>
      <c r="S72" s="617"/>
      <c r="T72" s="617"/>
      <c r="U72" s="617"/>
    </row>
    <row r="73" spans="2:30" ht="9.75" customHeight="1" thickBot="1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</row>
    <row r="74" spans="2:30" ht="11.25" customHeight="1">
      <c r="B74" s="3"/>
      <c r="C74" s="525"/>
      <c r="D74" s="525"/>
      <c r="E74" s="525"/>
      <c r="F74" s="525"/>
      <c r="G74" s="525"/>
      <c r="H74" s="525"/>
      <c r="I74" s="525"/>
      <c r="J74" s="525"/>
      <c r="K74" s="525"/>
      <c r="L74" s="525"/>
      <c r="M74" s="526"/>
      <c r="N74" s="526"/>
      <c r="O74" s="526"/>
      <c r="P74" s="526"/>
      <c r="Q74" s="526"/>
      <c r="R74" s="526"/>
      <c r="S74" s="526"/>
      <c r="T74" s="526"/>
      <c r="U74" s="3"/>
    </row>
    <row r="75" spans="2:30" ht="134.25" customHeight="1">
      <c r="B75" s="94"/>
      <c r="C75" s="622" t="s">
        <v>123</v>
      </c>
      <c r="D75" s="622"/>
      <c r="E75" s="517"/>
      <c r="F75" s="516" t="s">
        <v>115</v>
      </c>
      <c r="G75" s="516"/>
      <c r="H75" s="516" t="s">
        <v>117</v>
      </c>
      <c r="I75" s="516"/>
      <c r="J75" s="516" t="s">
        <v>126</v>
      </c>
      <c r="K75" s="516"/>
      <c r="L75" s="516" t="s">
        <v>124</v>
      </c>
      <c r="M75" s="516"/>
      <c r="N75" s="516" t="s">
        <v>127</v>
      </c>
      <c r="O75" s="516"/>
      <c r="P75" s="516" t="s">
        <v>128</v>
      </c>
      <c r="Q75" s="516"/>
      <c r="R75" s="516" t="s">
        <v>158</v>
      </c>
      <c r="S75" s="516"/>
      <c r="T75" s="516" t="s">
        <v>268</v>
      </c>
      <c r="U75" s="3"/>
    </row>
    <row r="76" spans="2:30">
      <c r="B76" s="118"/>
      <c r="C76" s="517"/>
      <c r="D76" s="517"/>
      <c r="E76" s="517"/>
      <c r="F76" s="518"/>
      <c r="G76" s="519"/>
      <c r="H76" s="519"/>
      <c r="I76" s="519"/>
      <c r="J76" s="519" t="s">
        <v>0</v>
      </c>
      <c r="K76" s="519"/>
      <c r="L76" s="519" t="s">
        <v>0</v>
      </c>
      <c r="M76" s="519"/>
      <c r="N76" s="519" t="s">
        <v>0</v>
      </c>
      <c r="O76" s="519"/>
      <c r="P76" s="519"/>
      <c r="Q76" s="519"/>
      <c r="R76" s="519" t="s">
        <v>0</v>
      </c>
      <c r="S76" s="519"/>
      <c r="T76" s="519" t="s">
        <v>0</v>
      </c>
      <c r="U76" s="3"/>
    </row>
    <row r="77" spans="2:30" ht="12" customHeight="1" thickBot="1">
      <c r="B77" s="3"/>
      <c r="C77" s="528"/>
      <c r="D77" s="522"/>
      <c r="E77" s="522"/>
      <c r="F77" s="522"/>
      <c r="G77" s="522"/>
      <c r="H77" s="524"/>
      <c r="I77" s="524"/>
      <c r="J77" s="528"/>
      <c r="K77" s="528"/>
      <c r="L77" s="524"/>
      <c r="M77" s="523"/>
      <c r="N77" s="524"/>
      <c r="O77" s="524"/>
      <c r="P77" s="523"/>
      <c r="Q77" s="524"/>
      <c r="R77" s="528"/>
      <c r="S77" s="524"/>
      <c r="T77" s="524"/>
      <c r="U77" s="3"/>
    </row>
    <row r="78" spans="2:30">
      <c r="B78" s="3"/>
      <c r="C78" s="3"/>
      <c r="D78" s="3"/>
      <c r="E78" s="3"/>
      <c r="F78" s="3"/>
      <c r="G78" s="3"/>
      <c r="H78" s="64"/>
      <c r="I78" s="64"/>
      <c r="J78" s="3"/>
      <c r="K78" s="3"/>
      <c r="L78" s="64"/>
      <c r="M78" s="62"/>
      <c r="N78" s="66"/>
      <c r="O78" s="64"/>
      <c r="P78" s="62"/>
      <c r="Q78" s="64"/>
      <c r="R78" s="65"/>
      <c r="S78" s="64"/>
      <c r="T78" s="64"/>
      <c r="U78" s="3"/>
    </row>
    <row r="79" spans="2:30">
      <c r="B79" s="3"/>
      <c r="C79" s="618" t="s">
        <v>10</v>
      </c>
      <c r="D79" s="618"/>
      <c r="E79" s="170"/>
      <c r="F79" s="6">
        <v>383</v>
      </c>
      <c r="G79" s="200"/>
      <c r="H79" s="95"/>
      <c r="I79" s="186"/>
      <c r="J79" s="96"/>
      <c r="K79" s="78"/>
      <c r="L79" s="96"/>
      <c r="M79" s="78"/>
      <c r="N79" s="96"/>
      <c r="O79" s="78"/>
      <c r="P79" s="96"/>
      <c r="Q79" s="78"/>
      <c r="R79" s="96"/>
      <c r="S79" s="187"/>
      <c r="T79" s="96"/>
      <c r="U79" s="3"/>
      <c r="W79" s="137"/>
      <c r="X79" s="137"/>
      <c r="Y79" s="342"/>
      <c r="Z79" s="342"/>
      <c r="AA79" s="342"/>
      <c r="AB79" s="342"/>
      <c r="AC79" s="342"/>
      <c r="AD79" s="342"/>
    </row>
    <row r="80" spans="2:30">
      <c r="B80" s="3"/>
      <c r="C80" s="621" t="s">
        <v>11</v>
      </c>
      <c r="D80" s="621"/>
      <c r="E80" s="111"/>
      <c r="F80" s="94"/>
      <c r="G80" s="3"/>
      <c r="U80" s="3"/>
      <c r="W80" s="137"/>
      <c r="X80" s="137"/>
      <c r="Y80" s="342"/>
      <c r="Z80" s="342"/>
      <c r="AA80" s="342"/>
      <c r="AB80" s="342"/>
      <c r="AC80" s="342"/>
      <c r="AD80" s="342"/>
    </row>
    <row r="81" spans="2:30" ht="33.75" customHeight="1">
      <c r="B81" s="3"/>
      <c r="C81" s="618" t="s">
        <v>12</v>
      </c>
      <c r="D81" s="618"/>
      <c r="E81" s="170"/>
      <c r="G81" s="200"/>
      <c r="H81" s="591">
        <v>70</v>
      </c>
      <c r="I81" s="605"/>
      <c r="J81" s="591">
        <v>1127545.6280000003</v>
      </c>
      <c r="K81" s="590"/>
      <c r="L81" s="591">
        <v>750198.55499999993</v>
      </c>
      <c r="M81" s="590"/>
      <c r="N81" s="591">
        <v>377347.07299999997</v>
      </c>
      <c r="O81" s="590"/>
      <c r="P81" s="591">
        <v>5928</v>
      </c>
      <c r="Q81" s="590"/>
      <c r="R81" s="591">
        <v>147734.12700000001</v>
      </c>
      <c r="S81" s="606"/>
      <c r="T81" s="591">
        <v>415967.20900000003</v>
      </c>
      <c r="U81" s="3"/>
      <c r="W81" s="137"/>
      <c r="X81" s="137"/>
      <c r="Y81" s="342"/>
      <c r="Z81" s="342"/>
      <c r="AA81" s="342"/>
      <c r="AB81" s="342"/>
      <c r="AC81" s="342"/>
      <c r="AD81" s="342"/>
    </row>
    <row r="82" spans="2:30" ht="26.25" customHeight="1">
      <c r="B82" s="3"/>
      <c r="C82" s="621" t="s">
        <v>13</v>
      </c>
      <c r="D82" s="621"/>
      <c r="E82" s="109"/>
      <c r="F82" s="200">
        <v>390</v>
      </c>
      <c r="G82" s="3"/>
      <c r="H82" s="88"/>
      <c r="I82" s="597"/>
      <c r="J82" s="593"/>
      <c r="K82" s="596"/>
      <c r="L82" s="593"/>
      <c r="M82" s="596"/>
      <c r="N82" s="593"/>
      <c r="O82" s="596"/>
      <c r="P82" s="593"/>
      <c r="Q82" s="596"/>
      <c r="R82" s="593"/>
      <c r="S82" s="600"/>
      <c r="T82" s="593"/>
      <c r="U82" s="3"/>
      <c r="W82" s="137"/>
      <c r="X82" s="137"/>
      <c r="Y82" s="342"/>
      <c r="Z82" s="342"/>
      <c r="AA82" s="342"/>
      <c r="AB82" s="342"/>
      <c r="AC82" s="342"/>
      <c r="AD82" s="342"/>
    </row>
    <row r="83" spans="2:30" ht="24" customHeight="1">
      <c r="B83" s="3"/>
      <c r="C83" s="114"/>
      <c r="D83" s="114"/>
      <c r="E83" s="111"/>
      <c r="F83" s="3"/>
      <c r="G83" s="3"/>
      <c r="H83" s="64"/>
      <c r="I83" s="64"/>
      <c r="J83" s="596"/>
      <c r="K83" s="596"/>
      <c r="L83" s="596"/>
      <c r="M83" s="596"/>
      <c r="N83" s="596"/>
      <c r="O83" s="596"/>
      <c r="P83" s="596"/>
      <c r="Q83" s="596"/>
      <c r="R83" s="596"/>
      <c r="S83" s="596"/>
      <c r="T83" s="596"/>
      <c r="U83" s="3"/>
      <c r="W83" s="137"/>
      <c r="X83" s="137"/>
      <c r="Y83" s="342"/>
      <c r="Z83" s="342"/>
      <c r="AA83" s="342"/>
      <c r="AB83" s="342"/>
      <c r="AC83" s="342"/>
      <c r="AD83" s="342"/>
    </row>
    <row r="84" spans="2:30" ht="15" customHeight="1">
      <c r="B84" s="3"/>
      <c r="C84" s="3"/>
      <c r="D84" s="108" t="s">
        <v>58</v>
      </c>
      <c r="E84" s="33"/>
      <c r="F84" s="189">
        <v>38301</v>
      </c>
      <c r="G84" s="189"/>
      <c r="H84" s="97">
        <v>13</v>
      </c>
      <c r="I84" s="595"/>
      <c r="J84" s="54">
        <v>313668.95</v>
      </c>
      <c r="K84" s="54"/>
      <c r="L84" s="54">
        <v>198873.155</v>
      </c>
      <c r="M84" s="54"/>
      <c r="N84" s="54">
        <v>114795.795</v>
      </c>
      <c r="O84" s="36"/>
      <c r="P84" s="54">
        <v>2493</v>
      </c>
      <c r="Q84" s="36"/>
      <c r="R84" s="54">
        <v>67719.164000000004</v>
      </c>
      <c r="S84" s="577"/>
      <c r="T84" s="54">
        <v>39885.659</v>
      </c>
      <c r="U84" s="3"/>
      <c r="W84" s="137"/>
      <c r="X84" s="137"/>
      <c r="Y84" s="342"/>
      <c r="Z84" s="342"/>
      <c r="AA84" s="342"/>
      <c r="AB84" s="342"/>
      <c r="AC84" s="342"/>
      <c r="AD84" s="342"/>
    </row>
    <row r="85" spans="2:30">
      <c r="B85" s="3"/>
      <c r="C85" s="3"/>
      <c r="D85" s="110" t="s">
        <v>59</v>
      </c>
      <c r="E85" s="111"/>
      <c r="F85" s="3"/>
      <c r="G85" s="3"/>
      <c r="H85" s="79"/>
      <c r="I85" s="597"/>
      <c r="J85" s="183"/>
      <c r="K85" s="183"/>
      <c r="L85" s="183"/>
      <c r="M85" s="183"/>
      <c r="N85" s="183"/>
      <c r="O85" s="596"/>
      <c r="P85" s="183"/>
      <c r="Q85" s="596"/>
      <c r="R85" s="183"/>
      <c r="S85" s="600"/>
      <c r="T85" s="183"/>
      <c r="U85" s="189"/>
      <c r="W85" s="137"/>
      <c r="X85" s="137"/>
      <c r="Y85" s="342"/>
      <c r="Z85" s="342"/>
      <c r="AA85" s="342"/>
      <c r="AB85" s="342"/>
      <c r="AC85" s="342"/>
      <c r="AD85" s="342"/>
    </row>
    <row r="86" spans="2:30" ht="18.75" customHeight="1">
      <c r="B86" s="3"/>
      <c r="C86" s="60"/>
      <c r="D86" s="60"/>
      <c r="E86" s="148"/>
      <c r="F86" s="3"/>
      <c r="G86" s="3"/>
      <c r="H86" s="63"/>
      <c r="I86" s="597"/>
      <c r="J86" s="490"/>
      <c r="K86" s="183"/>
      <c r="L86" s="490"/>
      <c r="M86" s="183"/>
      <c r="N86" s="490"/>
      <c r="O86" s="490"/>
      <c r="P86" s="490"/>
      <c r="Q86" s="183"/>
      <c r="R86" s="490"/>
      <c r="S86" s="62"/>
      <c r="T86" s="490"/>
      <c r="U86" s="3"/>
      <c r="W86" s="137"/>
      <c r="X86" s="137"/>
      <c r="Y86" s="342"/>
      <c r="Z86" s="342"/>
      <c r="AA86" s="342"/>
      <c r="AB86" s="342"/>
      <c r="AC86" s="342"/>
      <c r="AD86" s="342"/>
    </row>
    <row r="87" spans="2:30" ht="38.25" customHeight="1">
      <c r="B87" s="3"/>
      <c r="C87" s="3"/>
      <c r="D87" s="108" t="s">
        <v>60</v>
      </c>
      <c r="E87" s="173"/>
      <c r="F87" s="189">
        <v>38302</v>
      </c>
      <c r="G87" s="189"/>
      <c r="H87" s="97">
        <v>12</v>
      </c>
      <c r="I87" s="595"/>
      <c r="J87" s="54">
        <v>423565.908</v>
      </c>
      <c r="K87" s="54"/>
      <c r="L87" s="54">
        <v>302271.48599999998</v>
      </c>
      <c r="M87" s="54"/>
      <c r="N87" s="54">
        <v>121294.42200000001</v>
      </c>
      <c r="O87" s="36"/>
      <c r="P87" s="54">
        <v>1127</v>
      </c>
      <c r="Q87" s="36"/>
      <c r="R87" s="54">
        <v>27306.85</v>
      </c>
      <c r="S87" s="577"/>
      <c r="T87" s="54">
        <v>146009.769</v>
      </c>
      <c r="U87" s="3"/>
      <c r="W87" s="137"/>
      <c r="X87" s="137"/>
      <c r="Y87" s="342"/>
      <c r="Z87" s="342"/>
      <c r="AA87" s="342"/>
      <c r="AB87" s="342"/>
      <c r="AC87" s="342"/>
      <c r="AD87" s="342"/>
    </row>
    <row r="88" spans="2:30" ht="27.75" customHeight="1">
      <c r="B88" s="3"/>
      <c r="C88" s="3"/>
      <c r="D88" s="114" t="s">
        <v>61</v>
      </c>
      <c r="E88" s="148"/>
      <c r="F88" s="3"/>
      <c r="G88" s="3"/>
      <c r="H88" s="79"/>
      <c r="I88" s="597"/>
      <c r="J88" s="599"/>
      <c r="K88" s="596"/>
      <c r="L88" s="599"/>
      <c r="M88" s="596"/>
      <c r="N88" s="599"/>
      <c r="O88" s="596"/>
      <c r="P88" s="599"/>
      <c r="Q88" s="596"/>
      <c r="R88" s="599"/>
      <c r="S88" s="600"/>
      <c r="T88" s="599"/>
      <c r="U88" s="189"/>
      <c r="W88" s="137"/>
      <c r="X88" s="137"/>
      <c r="Y88" s="342"/>
      <c r="Z88" s="342"/>
      <c r="AA88" s="342"/>
      <c r="AB88" s="342"/>
      <c r="AC88" s="342"/>
      <c r="AD88" s="342"/>
    </row>
    <row r="89" spans="2:30" ht="19.5" customHeight="1">
      <c r="B89" s="3"/>
      <c r="C89" s="114"/>
      <c r="D89" s="114"/>
      <c r="E89" s="148"/>
      <c r="F89" s="3"/>
      <c r="G89" s="3"/>
      <c r="H89" s="63"/>
      <c r="I89" s="64"/>
      <c r="J89" s="86"/>
      <c r="K89" s="86"/>
      <c r="L89" s="86"/>
      <c r="M89" s="62"/>
      <c r="N89" s="86"/>
      <c r="O89" s="490"/>
      <c r="P89" s="86"/>
      <c r="Q89" s="183"/>
      <c r="R89" s="86"/>
      <c r="S89" s="62"/>
      <c r="T89" s="86"/>
      <c r="U89" s="3"/>
      <c r="W89" s="137"/>
      <c r="X89" s="137"/>
      <c r="Y89" s="342"/>
      <c r="Z89" s="342"/>
      <c r="AA89" s="342"/>
      <c r="AB89" s="342"/>
      <c r="AC89" s="342"/>
      <c r="AD89" s="342"/>
    </row>
    <row r="90" spans="2:30" ht="26.25" customHeight="1">
      <c r="B90" s="3"/>
      <c r="C90" s="3"/>
      <c r="D90" s="108" t="s">
        <v>62</v>
      </c>
      <c r="E90" s="173"/>
      <c r="F90" s="190">
        <v>38303</v>
      </c>
      <c r="G90" s="190"/>
      <c r="H90" s="611">
        <v>12</v>
      </c>
      <c r="I90" s="602"/>
      <c r="J90" s="609">
        <v>21837.54</v>
      </c>
      <c r="K90" s="609"/>
      <c r="L90" s="609">
        <v>13165.736999999999</v>
      </c>
      <c r="M90" s="609"/>
      <c r="N90" s="609">
        <v>8671.8029999999999</v>
      </c>
      <c r="O90" s="43"/>
      <c r="P90" s="609">
        <v>225</v>
      </c>
      <c r="Q90" s="43"/>
      <c r="R90" s="609">
        <v>4874.5159999999996</v>
      </c>
      <c r="S90" s="44"/>
      <c r="T90" s="609">
        <v>34371.337</v>
      </c>
      <c r="U90" s="3"/>
      <c r="W90" s="137"/>
      <c r="X90" s="137"/>
      <c r="Y90" s="342"/>
      <c r="Z90" s="342"/>
      <c r="AA90" s="342"/>
      <c r="AB90" s="342"/>
      <c r="AC90" s="342"/>
      <c r="AD90" s="342"/>
    </row>
    <row r="91" spans="2:30" ht="25.5" customHeight="1">
      <c r="B91" s="3"/>
      <c r="C91" s="3"/>
      <c r="D91" s="110" t="s">
        <v>63</v>
      </c>
      <c r="E91" s="109"/>
      <c r="F91" s="3"/>
      <c r="G91" s="3"/>
      <c r="H91" s="79"/>
      <c r="I91" s="597"/>
      <c r="J91" s="599"/>
      <c r="K91" s="596"/>
      <c r="L91" s="599"/>
      <c r="M91" s="596"/>
      <c r="N91" s="599"/>
      <c r="O91" s="596"/>
      <c r="P91" s="599"/>
      <c r="Q91" s="596"/>
      <c r="R91" s="599"/>
      <c r="S91" s="600"/>
      <c r="T91" s="599"/>
      <c r="U91" s="3"/>
      <c r="W91" s="137"/>
      <c r="X91" s="137"/>
      <c r="Y91" s="342"/>
      <c r="Z91" s="342"/>
      <c r="AA91" s="342"/>
      <c r="AB91" s="342"/>
      <c r="AC91" s="342"/>
      <c r="AD91" s="342"/>
    </row>
    <row r="92" spans="2:30" ht="20.25" customHeight="1">
      <c r="B92" s="3"/>
      <c r="C92" s="3"/>
      <c r="D92" s="114"/>
      <c r="E92" s="109"/>
      <c r="F92" s="3"/>
      <c r="G92" s="3"/>
      <c r="H92" s="63"/>
      <c r="I92" s="64"/>
      <c r="J92" s="596"/>
      <c r="K92" s="596"/>
      <c r="L92" s="596"/>
      <c r="M92" s="197"/>
      <c r="N92" s="596"/>
      <c r="O92" s="596"/>
      <c r="P92" s="596"/>
      <c r="Q92" s="596"/>
      <c r="R92" s="596"/>
      <c r="S92" s="596"/>
      <c r="T92" s="596"/>
      <c r="U92" s="3"/>
      <c r="W92" s="137"/>
      <c r="X92" s="137"/>
      <c r="Y92" s="342"/>
      <c r="Z92" s="342"/>
      <c r="AA92" s="342"/>
      <c r="AB92" s="342"/>
      <c r="AC92" s="342"/>
      <c r="AD92" s="342"/>
    </row>
    <row r="93" spans="2:30" ht="21.75" customHeight="1">
      <c r="B93" s="3"/>
      <c r="C93" s="3"/>
      <c r="D93" s="108" t="s">
        <v>64</v>
      </c>
      <c r="E93" s="173"/>
      <c r="F93" s="189">
        <v>38309</v>
      </c>
      <c r="G93" s="189"/>
      <c r="H93" s="97"/>
      <c r="I93" s="595"/>
      <c r="J93" s="54"/>
      <c r="K93" s="54"/>
      <c r="L93" s="54"/>
      <c r="M93" s="54"/>
      <c r="N93" s="54"/>
      <c r="O93" s="36"/>
      <c r="P93" s="54"/>
      <c r="Q93" s="36"/>
      <c r="R93" s="54"/>
      <c r="S93" s="577"/>
      <c r="T93" s="54"/>
      <c r="U93" s="3"/>
      <c r="W93" s="137"/>
      <c r="X93" s="137"/>
      <c r="Y93" s="342"/>
      <c r="Z93" s="342"/>
      <c r="AA93" s="342"/>
      <c r="AB93" s="342"/>
      <c r="AC93" s="342"/>
      <c r="AD93" s="342"/>
    </row>
    <row r="94" spans="2:30" ht="18" customHeight="1">
      <c r="B94" s="3"/>
      <c r="C94" s="3"/>
      <c r="D94" s="110" t="s">
        <v>65</v>
      </c>
      <c r="E94" s="109"/>
      <c r="G94" s="3"/>
      <c r="H94" s="597"/>
      <c r="I94" s="597"/>
      <c r="J94" s="597"/>
      <c r="K94" s="597"/>
      <c r="L94" s="597"/>
      <c r="M94" s="597"/>
      <c r="N94" s="597"/>
      <c r="O94" s="597"/>
      <c r="P94" s="597"/>
      <c r="Q94" s="597"/>
      <c r="R94" s="597"/>
      <c r="S94" s="597"/>
      <c r="T94" s="597"/>
      <c r="U94" s="189"/>
      <c r="W94" s="137"/>
      <c r="X94" s="137"/>
      <c r="Y94" s="342"/>
      <c r="Z94" s="342"/>
      <c r="AA94" s="342"/>
      <c r="AB94" s="342"/>
      <c r="AC94" s="342"/>
      <c r="AD94" s="342"/>
    </row>
    <row r="95" spans="2:30" ht="28.5" customHeight="1">
      <c r="B95" s="3"/>
      <c r="C95" s="29"/>
      <c r="D95" s="108" t="s">
        <v>12</v>
      </c>
      <c r="E95" s="173"/>
      <c r="G95" s="189"/>
      <c r="H95" s="612">
        <v>33</v>
      </c>
      <c r="I95" s="613"/>
      <c r="J95" s="612">
        <v>368473.23000000004</v>
      </c>
      <c r="K95" s="614"/>
      <c r="L95" s="612">
        <v>235888.177</v>
      </c>
      <c r="M95" s="614"/>
      <c r="N95" s="612">
        <v>132585.05299999999</v>
      </c>
      <c r="O95" s="614"/>
      <c r="P95" s="612">
        <v>2083</v>
      </c>
      <c r="Q95" s="614"/>
      <c r="R95" s="612">
        <v>47833.597000000002</v>
      </c>
      <c r="S95" s="615"/>
      <c r="T95" s="612">
        <v>195700.44400000002</v>
      </c>
      <c r="U95" s="189"/>
    </row>
    <row r="96" spans="2:30" ht="25.5">
      <c r="B96" s="3"/>
      <c r="C96" s="29"/>
      <c r="D96" s="110" t="s">
        <v>13</v>
      </c>
      <c r="E96" s="109"/>
      <c r="F96" s="189">
        <v>39000</v>
      </c>
      <c r="G96" s="3"/>
      <c r="H96" s="79"/>
      <c r="J96" s="79"/>
      <c r="K96" s="47"/>
      <c r="L96" s="79"/>
      <c r="M96" s="49"/>
      <c r="N96" s="79"/>
      <c r="O96" s="50"/>
      <c r="P96" s="79"/>
      <c r="Q96" s="51"/>
      <c r="R96" s="79"/>
      <c r="S96" s="48"/>
      <c r="T96" s="79"/>
      <c r="U96" s="3"/>
    </row>
    <row r="98" spans="3:20" ht="18" customHeight="1" thickBot="1"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</row>
  </sheetData>
  <mergeCells count="31">
    <mergeCell ref="C79:D79"/>
    <mergeCell ref="C80:D80"/>
    <mergeCell ref="C81:D81"/>
    <mergeCell ref="C82:D82"/>
    <mergeCell ref="C56:D56"/>
    <mergeCell ref="C57:D57"/>
    <mergeCell ref="B71:U71"/>
    <mergeCell ref="B72:U72"/>
    <mergeCell ref="C40:D40"/>
    <mergeCell ref="C75:D75"/>
    <mergeCell ref="C29:D29"/>
    <mergeCell ref="B36:U36"/>
    <mergeCell ref="B37:U37"/>
    <mergeCell ref="B2:U2"/>
    <mergeCell ref="B3:U3"/>
    <mergeCell ref="F10:F11"/>
    <mergeCell ref="C14:D14"/>
    <mergeCell ref="C10:D10"/>
    <mergeCell ref="C11:D11"/>
    <mergeCell ref="H10:H11"/>
    <mergeCell ref="J10:J11"/>
    <mergeCell ref="L10:L11"/>
    <mergeCell ref="N10:N11"/>
    <mergeCell ref="P10:P11"/>
    <mergeCell ref="R10:R11"/>
    <mergeCell ref="T10:T11"/>
    <mergeCell ref="C22:D22"/>
    <mergeCell ref="C23:D23"/>
    <mergeCell ref="C28:D28"/>
    <mergeCell ref="C15:D15"/>
    <mergeCell ref="C6:D6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3399"/>
  </sheetPr>
  <dimension ref="A1:AH33"/>
  <sheetViews>
    <sheetView topLeftCell="A22" zoomScaleNormal="100" zoomScaleSheetLayoutView="100" workbookViewId="0">
      <selection activeCell="D36" sqref="D36"/>
    </sheetView>
  </sheetViews>
  <sheetFormatPr defaultColWidth="8.85546875" defaultRowHeight="12.75"/>
  <cols>
    <col min="1" max="1" width="6.7109375" style="435" customWidth="1"/>
    <col min="2" max="2" width="1" style="435" customWidth="1"/>
    <col min="3" max="3" width="2.28515625" style="435" customWidth="1"/>
    <col min="4" max="4" width="38.85546875" style="435" customWidth="1"/>
    <col min="5" max="5" width="42.140625" style="435" customWidth="1"/>
    <col min="6" max="6" width="0.85546875" style="435" customWidth="1"/>
    <col min="7" max="7" width="8.7109375" style="435" customWidth="1"/>
    <col min="8" max="8" width="17.85546875" style="435" customWidth="1"/>
    <col min="9" max="9" width="1.140625" style="435" customWidth="1"/>
    <col min="10" max="10" width="26.7109375" style="180" customWidth="1"/>
    <col min="11" max="11" width="1" style="180" customWidth="1"/>
    <col min="12" max="12" width="26.7109375" style="180" customWidth="1"/>
    <col min="13" max="13" width="5.7109375" style="436" customWidth="1"/>
    <col min="14" max="14" width="28.140625" style="437" customWidth="1"/>
    <col min="15" max="15" width="6.140625" style="437" customWidth="1"/>
    <col min="16" max="16" width="7.7109375" style="437" customWidth="1"/>
    <col min="17" max="17" width="8.7109375" style="437" bestFit="1" customWidth="1"/>
    <col min="18" max="18" width="17.42578125" style="437" bestFit="1" customWidth="1"/>
    <col min="19" max="19" width="9.7109375" style="437" bestFit="1" customWidth="1"/>
    <col min="20" max="20" width="7.42578125" style="437" customWidth="1"/>
    <col min="21" max="21" width="16.140625" style="437" customWidth="1"/>
    <col min="22" max="22" width="1.42578125" style="435" customWidth="1"/>
    <col min="23" max="23" width="9.7109375" style="435" bestFit="1" customWidth="1"/>
    <col min="24" max="16384" width="8.85546875" style="435"/>
  </cols>
  <sheetData>
    <row r="1" spans="3:21" ht="12" customHeight="1"/>
    <row r="2" spans="3:21" ht="12" customHeight="1">
      <c r="C2" s="731" t="s">
        <v>344</v>
      </c>
      <c r="D2" s="731"/>
      <c r="E2" s="731"/>
      <c r="F2" s="731"/>
      <c r="G2" s="731"/>
      <c r="H2" s="731"/>
      <c r="I2" s="731"/>
      <c r="J2" s="731"/>
      <c r="K2" s="731"/>
      <c r="L2" s="731"/>
    </row>
    <row r="3" spans="3:21" ht="15" customHeight="1">
      <c r="C3" s="732" t="s">
        <v>353</v>
      </c>
      <c r="D3" s="732"/>
      <c r="E3" s="732"/>
      <c r="F3" s="732"/>
      <c r="G3" s="732"/>
      <c r="H3" s="732"/>
      <c r="I3" s="732"/>
      <c r="J3" s="732"/>
      <c r="K3" s="732"/>
      <c r="L3" s="732"/>
    </row>
    <row r="4" spans="3:21" ht="9.75" customHeight="1" thickBot="1">
      <c r="C4" s="438"/>
      <c r="D4" s="438"/>
      <c r="E4" s="438"/>
      <c r="F4" s="438"/>
      <c r="G4" s="438"/>
      <c r="H4" s="438"/>
      <c r="I4" s="438"/>
      <c r="J4" s="107"/>
      <c r="K4" s="107"/>
      <c r="L4" s="107"/>
    </row>
    <row r="5" spans="3:21" ht="11.25" customHeight="1">
      <c r="C5" s="529"/>
      <c r="D5" s="529"/>
      <c r="E5" s="529"/>
      <c r="F5" s="529"/>
      <c r="G5" s="529"/>
      <c r="H5" s="529"/>
      <c r="I5" s="529"/>
      <c r="J5" s="529"/>
      <c r="K5" s="529"/>
      <c r="L5" s="529"/>
    </row>
    <row r="6" spans="3:21" ht="32.25" customHeight="1" thickBot="1">
      <c r="C6" s="622" t="s">
        <v>352</v>
      </c>
      <c r="D6" s="622"/>
      <c r="E6" s="562"/>
      <c r="F6" s="562"/>
      <c r="G6" s="562"/>
      <c r="H6" s="733" t="s">
        <v>265</v>
      </c>
      <c r="I6" s="733"/>
      <c r="J6" s="733"/>
      <c r="K6" s="733"/>
      <c r="L6" s="733"/>
    </row>
    <row r="7" spans="3:21" ht="33" customHeight="1">
      <c r="C7" s="622"/>
      <c r="D7" s="622"/>
      <c r="E7" s="562"/>
      <c r="F7" s="516"/>
      <c r="G7" s="516"/>
      <c r="H7" s="571" t="s">
        <v>262</v>
      </c>
      <c r="I7" s="571"/>
      <c r="J7" s="734" t="s">
        <v>263</v>
      </c>
      <c r="K7" s="734"/>
      <c r="L7" s="571" t="s">
        <v>264</v>
      </c>
    </row>
    <row r="8" spans="3:21" ht="3" customHeight="1">
      <c r="C8" s="622"/>
      <c r="D8" s="622"/>
      <c r="E8" s="562"/>
      <c r="F8" s="527"/>
      <c r="G8" s="527"/>
      <c r="H8" s="563"/>
      <c r="I8" s="563"/>
      <c r="J8" s="563"/>
      <c r="K8" s="563"/>
      <c r="L8" s="564"/>
    </row>
    <row r="9" spans="3:21" ht="15" customHeight="1" thickBot="1">
      <c r="C9" s="544"/>
      <c r="D9" s="522"/>
      <c r="E9" s="522"/>
      <c r="F9" s="548"/>
      <c r="G9" s="548"/>
      <c r="H9" s="542"/>
      <c r="I9" s="542"/>
      <c r="J9" s="542"/>
      <c r="K9" s="542"/>
      <c r="L9" s="542"/>
    </row>
    <row r="10" spans="3:21" s="436" customFormat="1" ht="5.25" customHeight="1">
      <c r="C10" s="105"/>
      <c r="D10" s="195"/>
      <c r="E10" s="195"/>
      <c r="F10" s="286"/>
      <c r="G10" s="286"/>
      <c r="H10" s="123"/>
      <c r="I10" s="123"/>
      <c r="J10" s="123"/>
      <c r="K10" s="123"/>
      <c r="L10" s="123"/>
      <c r="N10" s="439"/>
      <c r="O10" s="439"/>
      <c r="P10" s="439"/>
      <c r="Q10" s="439"/>
      <c r="R10" s="439"/>
      <c r="S10" s="439"/>
      <c r="T10" s="439"/>
      <c r="U10" s="439"/>
    </row>
    <row r="11" spans="3:21" ht="14.1" customHeight="1">
      <c r="C11" s="3" t="s">
        <v>125</v>
      </c>
      <c r="E11" s="18"/>
      <c r="F11" s="417"/>
      <c r="G11" s="417"/>
      <c r="H11" s="725">
        <f>H15+H16+H17+H18+H19+H20+H21+H22+H23+H24+H25+H26+H27+H28+H29</f>
        <v>7664</v>
      </c>
      <c r="I11" s="425"/>
      <c r="J11" s="725">
        <f>J15+J16+J17+J18+J19+J20+J21+J22+J23+J24+J25+J26+J27+J28+J29</f>
        <v>26224</v>
      </c>
      <c r="K11" s="425"/>
      <c r="L11" s="725">
        <f>L15+L16+L17+L18+L19+L20+L21+L22+L23+L24+L25+L26+L27+L28+L29</f>
        <v>12161</v>
      </c>
    </row>
    <row r="12" spans="3:21" ht="14.1" customHeight="1">
      <c r="C12" s="355" t="s">
        <v>5</v>
      </c>
      <c r="E12" s="18"/>
      <c r="F12" s="417"/>
      <c r="G12" s="417"/>
      <c r="H12" s="725"/>
      <c r="I12" s="425"/>
      <c r="J12" s="725"/>
      <c r="K12" s="425"/>
      <c r="L12" s="725"/>
    </row>
    <row r="13" spans="3:21" ht="5.25" customHeight="1" thickBot="1">
      <c r="C13" s="107"/>
      <c r="D13" s="288"/>
      <c r="E13" s="288"/>
      <c r="F13" s="10"/>
      <c r="G13" s="10"/>
      <c r="H13" s="402"/>
      <c r="I13" s="402"/>
      <c r="J13" s="402"/>
      <c r="K13" s="402"/>
      <c r="L13" s="402"/>
    </row>
    <row r="14" spans="3:21" ht="11.1" customHeight="1">
      <c r="D14" s="387"/>
      <c r="E14" s="440"/>
      <c r="F14" s="417"/>
      <c r="G14" s="417"/>
      <c r="H14" s="431"/>
      <c r="I14" s="431"/>
      <c r="J14" s="431"/>
      <c r="K14" s="431"/>
      <c r="L14" s="431"/>
    </row>
    <row r="15" spans="3:21" ht="27" customHeight="1">
      <c r="C15" s="441" t="s">
        <v>14</v>
      </c>
      <c r="D15" s="442"/>
      <c r="E15" s="443"/>
      <c r="F15" s="444"/>
      <c r="G15" s="444"/>
      <c r="H15" s="444">
        <v>750</v>
      </c>
      <c r="I15" s="49"/>
      <c r="J15" s="444">
        <v>6470</v>
      </c>
      <c r="K15" s="212"/>
      <c r="L15" s="444">
        <v>1813</v>
      </c>
      <c r="M15" s="105"/>
      <c r="N15" s="83"/>
    </row>
    <row r="16" spans="3:21" ht="27" customHeight="1">
      <c r="C16" s="441" t="s">
        <v>15</v>
      </c>
      <c r="D16" s="445"/>
      <c r="E16" s="446"/>
      <c r="F16" s="444"/>
      <c r="G16" s="444"/>
      <c r="H16" s="444">
        <v>439</v>
      </c>
      <c r="I16" s="49"/>
      <c r="J16" s="444">
        <v>1337</v>
      </c>
      <c r="K16" s="212"/>
      <c r="L16" s="444">
        <v>1438</v>
      </c>
      <c r="M16" s="293"/>
      <c r="N16" s="83"/>
    </row>
    <row r="17" spans="1:34" ht="27" customHeight="1">
      <c r="C17" s="441" t="s">
        <v>16</v>
      </c>
      <c r="D17" s="447"/>
      <c r="E17" s="448"/>
      <c r="F17" s="444"/>
      <c r="G17" s="444"/>
      <c r="H17" s="444">
        <v>106</v>
      </c>
      <c r="I17" s="49"/>
      <c r="J17" s="444">
        <v>668</v>
      </c>
      <c r="K17" s="212"/>
      <c r="L17" s="444">
        <v>21</v>
      </c>
      <c r="M17" s="105"/>
      <c r="N17" s="83"/>
    </row>
    <row r="18" spans="1:34" ht="27" customHeight="1">
      <c r="C18" s="441" t="s">
        <v>17</v>
      </c>
      <c r="D18" s="442"/>
      <c r="E18" s="436"/>
      <c r="F18" s="444"/>
      <c r="G18" s="444"/>
      <c r="H18" s="444">
        <v>154</v>
      </c>
      <c r="I18" s="49"/>
      <c r="J18" s="444">
        <v>345</v>
      </c>
      <c r="K18" s="212"/>
      <c r="L18" s="444">
        <v>2380</v>
      </c>
      <c r="M18" s="105"/>
      <c r="N18" s="83"/>
    </row>
    <row r="19" spans="1:34" ht="27" customHeight="1">
      <c r="C19" s="441" t="s">
        <v>18</v>
      </c>
      <c r="D19" s="447"/>
      <c r="E19" s="436"/>
      <c r="F19" s="444"/>
      <c r="G19" s="444"/>
      <c r="H19" s="444">
        <v>350</v>
      </c>
      <c r="I19" s="49"/>
      <c r="J19" s="444">
        <v>710</v>
      </c>
      <c r="K19" s="212"/>
      <c r="L19" s="444">
        <v>2343</v>
      </c>
      <c r="M19" s="293"/>
      <c r="N19" s="83"/>
    </row>
    <row r="20" spans="1:34" ht="27" customHeight="1">
      <c r="C20" s="441" t="s">
        <v>19</v>
      </c>
      <c r="D20" s="449"/>
      <c r="E20" s="450"/>
      <c r="F20" s="444"/>
      <c r="G20" s="444"/>
      <c r="H20" s="444">
        <v>222</v>
      </c>
      <c r="I20" s="49"/>
      <c r="J20" s="444">
        <v>1134</v>
      </c>
      <c r="K20" s="212"/>
      <c r="L20" s="444">
        <v>543</v>
      </c>
      <c r="M20" s="105"/>
      <c r="N20" s="83"/>
    </row>
    <row r="21" spans="1:34" ht="27" customHeight="1">
      <c r="C21" s="441" t="s">
        <v>21</v>
      </c>
      <c r="D21" s="449"/>
      <c r="E21" s="451"/>
      <c r="F21" s="444"/>
      <c r="G21" s="444"/>
      <c r="H21" s="444">
        <v>73</v>
      </c>
      <c r="I21" s="49"/>
      <c r="J21" s="444">
        <v>364</v>
      </c>
      <c r="K21" s="212"/>
      <c r="L21" s="444">
        <v>247</v>
      </c>
      <c r="M21" s="105"/>
      <c r="N21" s="83"/>
    </row>
    <row r="22" spans="1:34" s="436" customFormat="1" ht="27" customHeight="1">
      <c r="C22" s="441" t="s">
        <v>22</v>
      </c>
      <c r="D22" s="449"/>
      <c r="E22" s="452"/>
      <c r="F22" s="444"/>
      <c r="G22" s="444"/>
      <c r="H22" s="444">
        <v>29</v>
      </c>
      <c r="I22" s="49"/>
      <c r="J22" s="444">
        <v>139</v>
      </c>
      <c r="K22" s="212"/>
      <c r="L22" s="444">
        <v>15</v>
      </c>
      <c r="M22" s="353"/>
      <c r="N22" s="83"/>
      <c r="O22" s="437"/>
      <c r="R22" s="439"/>
      <c r="U22" s="439"/>
    </row>
    <row r="23" spans="1:34" s="436" customFormat="1" ht="27" customHeight="1">
      <c r="C23" s="441" t="s">
        <v>20</v>
      </c>
      <c r="D23" s="449"/>
      <c r="F23" s="453"/>
      <c r="G23" s="453"/>
      <c r="H23" s="444">
        <v>353</v>
      </c>
      <c r="I23" s="49"/>
      <c r="J23" s="444">
        <v>1971</v>
      </c>
      <c r="K23" s="212"/>
      <c r="L23" s="444">
        <v>796</v>
      </c>
      <c r="M23" s="105"/>
      <c r="N23" s="83"/>
      <c r="O23" s="437"/>
      <c r="R23" s="439"/>
      <c r="U23" s="439"/>
    </row>
    <row r="24" spans="1:34" s="437" customFormat="1" ht="27" customHeight="1">
      <c r="A24" s="435"/>
      <c r="B24" s="435"/>
      <c r="C24" s="441" t="s">
        <v>25</v>
      </c>
      <c r="D24" s="449"/>
      <c r="E24" s="454"/>
      <c r="F24" s="444"/>
      <c r="G24" s="444"/>
      <c r="H24" s="444">
        <v>231</v>
      </c>
      <c r="I24" s="49"/>
      <c r="J24" s="444">
        <v>620</v>
      </c>
      <c r="K24" s="212"/>
      <c r="L24" s="444">
        <v>227</v>
      </c>
      <c r="M24" s="105"/>
      <c r="N24" s="83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</row>
    <row r="25" spans="1:34" s="437" customFormat="1" ht="27" customHeight="1">
      <c r="A25" s="435"/>
      <c r="B25" s="435"/>
      <c r="C25" s="441" t="s">
        <v>26</v>
      </c>
      <c r="D25" s="449"/>
      <c r="E25" s="455"/>
      <c r="F25" s="444"/>
      <c r="G25" s="444"/>
      <c r="H25" s="444">
        <v>221</v>
      </c>
      <c r="I25" s="49"/>
      <c r="J25" s="444">
        <v>824</v>
      </c>
      <c r="K25" s="212"/>
      <c r="L25" s="444">
        <v>777</v>
      </c>
      <c r="M25" s="105"/>
      <c r="N25" s="83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</row>
    <row r="26" spans="1:34" s="437" customFormat="1" ht="27" customHeight="1">
      <c r="A26" s="435"/>
      <c r="B26" s="435"/>
      <c r="C26" s="441" t="s">
        <v>23</v>
      </c>
      <c r="D26" s="449"/>
      <c r="E26" s="436"/>
      <c r="F26" s="212"/>
      <c r="G26" s="212"/>
      <c r="H26" s="444">
        <v>1009</v>
      </c>
      <c r="I26" s="81"/>
      <c r="J26" s="444">
        <v>6606</v>
      </c>
      <c r="K26" s="212"/>
      <c r="L26" s="444">
        <v>972</v>
      </c>
      <c r="M26" s="293"/>
      <c r="N26" s="83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</row>
    <row r="27" spans="1:34" s="437" customFormat="1" ht="27" customHeight="1">
      <c r="A27" s="435"/>
      <c r="B27" s="435"/>
      <c r="C27" s="441" t="s">
        <v>24</v>
      </c>
      <c r="D27" s="449"/>
      <c r="E27" s="454"/>
      <c r="F27" s="444"/>
      <c r="G27" s="444"/>
      <c r="H27" s="444">
        <v>141</v>
      </c>
      <c r="I27" s="49"/>
      <c r="J27" s="444">
        <v>468</v>
      </c>
      <c r="K27" s="212"/>
      <c r="L27" s="444">
        <v>139</v>
      </c>
      <c r="M27" s="436"/>
      <c r="N27" s="83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</row>
    <row r="28" spans="1:34" s="437" customFormat="1" ht="27" customHeight="1">
      <c r="A28" s="435"/>
      <c r="B28" s="435"/>
      <c r="C28" s="441" t="s">
        <v>27</v>
      </c>
      <c r="D28" s="449"/>
      <c r="E28" s="452"/>
      <c r="F28" s="444"/>
      <c r="G28" s="444"/>
      <c r="H28" s="444">
        <v>3570</v>
      </c>
      <c r="I28" s="49"/>
      <c r="J28" s="444">
        <v>4543</v>
      </c>
      <c r="K28" s="212"/>
      <c r="L28" s="444">
        <v>434</v>
      </c>
      <c r="M28" s="456"/>
      <c r="N28" s="83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</row>
    <row r="29" spans="1:34" s="437" customFormat="1" ht="27" customHeight="1">
      <c r="A29" s="435"/>
      <c r="B29" s="435"/>
      <c r="C29" s="442" t="s">
        <v>28</v>
      </c>
      <c r="D29" s="449"/>
      <c r="E29" s="436"/>
      <c r="F29" s="444"/>
      <c r="G29" s="444"/>
      <c r="H29" s="444">
        <v>16</v>
      </c>
      <c r="I29" s="49"/>
      <c r="J29" s="444">
        <v>25</v>
      </c>
      <c r="K29" s="212"/>
      <c r="L29" s="444">
        <v>16</v>
      </c>
      <c r="M29" s="293"/>
      <c r="N29" s="83"/>
      <c r="V29" s="435"/>
      <c r="W29" s="435"/>
      <c r="X29" s="435"/>
      <c r="Y29" s="435"/>
      <c r="Z29" s="435"/>
      <c r="AA29" s="435"/>
      <c r="AB29" s="435"/>
      <c r="AC29" s="435"/>
      <c r="AD29" s="435"/>
      <c r="AE29" s="435"/>
      <c r="AF29" s="435"/>
      <c r="AG29" s="435"/>
      <c r="AH29" s="435"/>
    </row>
    <row r="30" spans="1:34" s="437" customFormat="1" ht="27" customHeight="1">
      <c r="A30" s="435"/>
      <c r="B30" s="435"/>
      <c r="C30" s="442" t="s">
        <v>112</v>
      </c>
      <c r="D30" s="449"/>
      <c r="E30" s="451"/>
      <c r="F30" s="457"/>
      <c r="G30" s="457"/>
      <c r="H30" s="458" t="s">
        <v>113</v>
      </c>
      <c r="I30" s="47"/>
      <c r="J30" s="458" t="s">
        <v>113</v>
      </c>
      <c r="K30" s="232"/>
      <c r="L30" s="458" t="s">
        <v>113</v>
      </c>
      <c r="M30" s="293"/>
      <c r="N30" s="83"/>
      <c r="V30" s="435"/>
      <c r="W30" s="435"/>
      <c r="X30" s="435"/>
      <c r="Y30" s="435"/>
      <c r="Z30" s="435"/>
      <c r="AA30" s="435"/>
      <c r="AB30" s="435"/>
      <c r="AC30" s="435"/>
      <c r="AD30" s="435"/>
      <c r="AE30" s="435"/>
      <c r="AF30" s="435"/>
      <c r="AG30" s="435"/>
      <c r="AH30" s="435"/>
    </row>
    <row r="31" spans="1:34" s="437" customFormat="1" ht="11.25" customHeight="1">
      <c r="A31" s="435"/>
      <c r="B31" s="435"/>
      <c r="C31" s="448"/>
      <c r="D31" s="448"/>
      <c r="E31" s="459"/>
      <c r="F31" s="460"/>
      <c r="G31" s="460"/>
      <c r="H31" s="88"/>
      <c r="I31" s="47"/>
      <c r="J31" s="88"/>
      <c r="K31" s="232"/>
      <c r="L31" s="88"/>
      <c r="M31" s="293"/>
      <c r="V31" s="435"/>
      <c r="W31" s="435"/>
      <c r="X31" s="435"/>
      <c r="Y31" s="435"/>
      <c r="Z31" s="435"/>
      <c r="AA31" s="435"/>
      <c r="AB31" s="435"/>
      <c r="AC31" s="435"/>
      <c r="AD31" s="435"/>
      <c r="AE31" s="435"/>
      <c r="AF31" s="435"/>
      <c r="AG31" s="435"/>
      <c r="AH31" s="435"/>
    </row>
    <row r="32" spans="1:34" s="437" customFormat="1" ht="13.5" customHeight="1">
      <c r="A32" s="435"/>
      <c r="B32" s="435"/>
      <c r="C32" s="436"/>
      <c r="D32" s="448"/>
      <c r="E32" s="448"/>
      <c r="F32" s="165"/>
      <c r="G32" s="165"/>
      <c r="H32" s="358"/>
      <c r="I32" s="358"/>
      <c r="J32" s="172"/>
      <c r="K32" s="172"/>
      <c r="L32" s="172"/>
      <c r="M32" s="293"/>
      <c r="V32" s="435"/>
      <c r="W32" s="435"/>
      <c r="X32" s="435"/>
      <c r="Y32" s="435"/>
      <c r="Z32" s="435"/>
      <c r="AA32" s="435"/>
      <c r="AB32" s="435"/>
      <c r="AC32" s="435"/>
      <c r="AD32" s="435"/>
      <c r="AE32" s="435"/>
      <c r="AF32" s="435"/>
      <c r="AG32" s="435"/>
      <c r="AH32" s="435"/>
    </row>
    <row r="33" spans="1:34" s="437" customFormat="1" ht="16.5" customHeight="1" thickBot="1">
      <c r="A33" s="435"/>
      <c r="B33" s="435"/>
      <c r="C33" s="438"/>
      <c r="D33" s="461"/>
      <c r="E33" s="461"/>
      <c r="F33" s="462"/>
      <c r="G33" s="462"/>
      <c r="H33" s="304"/>
      <c r="I33" s="304"/>
      <c r="J33" s="107"/>
      <c r="K33" s="107"/>
      <c r="L33" s="107"/>
      <c r="M33" s="293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</row>
  </sheetData>
  <mergeCells count="8">
    <mergeCell ref="H11:H12"/>
    <mergeCell ref="J11:J12"/>
    <mergeCell ref="L11:L12"/>
    <mergeCell ref="C2:L2"/>
    <mergeCell ref="C3:L3"/>
    <mergeCell ref="C6:D8"/>
    <mergeCell ref="H6:L6"/>
    <mergeCell ref="J7:K7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3399"/>
  </sheetPr>
  <dimension ref="A1:X30"/>
  <sheetViews>
    <sheetView topLeftCell="A29" zoomScaleNormal="100" zoomScaleSheetLayoutView="100" workbookViewId="0">
      <selection activeCell="D36" sqref="D36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.7109375" style="137" customWidth="1"/>
    <col min="4" max="4" width="42.42578125" style="137" customWidth="1"/>
    <col min="5" max="5" width="14" style="137" customWidth="1"/>
    <col min="6" max="6" width="0.85546875" style="137" customWidth="1"/>
    <col min="7" max="7" width="15.5703125" style="137" customWidth="1"/>
    <col min="8" max="8" width="16" style="137" customWidth="1"/>
    <col min="9" max="9" width="0.85546875" style="137" customWidth="1"/>
    <col min="10" max="10" width="16.42578125" style="137" customWidth="1"/>
    <col min="11" max="11" width="0.85546875" style="137" customWidth="1"/>
    <col min="12" max="12" width="22.28515625" style="137" customWidth="1"/>
    <col min="13" max="13" width="0.85546875" style="137" customWidth="1"/>
    <col min="14" max="14" width="17" style="137" customWidth="1"/>
    <col min="15" max="15" width="17.42578125" style="137" customWidth="1"/>
    <col min="16" max="16" width="5.7109375" style="137" customWidth="1"/>
    <col min="17" max="17" width="9.28515625" style="137" bestFit="1" customWidth="1"/>
    <col min="18" max="18" width="14.28515625" style="137" bestFit="1" customWidth="1"/>
    <col min="19" max="19" width="15.5703125" style="137" bestFit="1" customWidth="1"/>
    <col min="20" max="21" width="14.42578125" style="137" bestFit="1" customWidth="1"/>
    <col min="22" max="22" width="13.28515625" style="137" bestFit="1" customWidth="1"/>
    <col min="23" max="23" width="19.7109375" style="137" bestFit="1" customWidth="1"/>
    <col min="24" max="24" width="28" style="137" bestFit="1" customWidth="1"/>
    <col min="25" max="16384" width="9.140625" style="137"/>
  </cols>
  <sheetData>
    <row r="1" spans="1:24" ht="12" customHeight="1"/>
    <row r="2" spans="1:24" ht="12" customHeight="1">
      <c r="A2" s="120"/>
      <c r="B2" s="635" t="s">
        <v>114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</row>
    <row r="3" spans="1:24" ht="13.5" customHeight="1">
      <c r="B3" s="636" t="s">
        <v>347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</row>
    <row r="4" spans="1:24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20"/>
    </row>
    <row r="5" spans="1:24" ht="11.25" customHeight="1">
      <c r="B5" s="105"/>
      <c r="C5" s="529"/>
      <c r="D5" s="529"/>
      <c r="E5" s="529"/>
      <c r="F5" s="529"/>
      <c r="G5" s="529"/>
      <c r="H5" s="529"/>
      <c r="I5" s="529"/>
      <c r="J5" s="530"/>
      <c r="K5" s="530"/>
      <c r="L5" s="530"/>
      <c r="M5" s="530"/>
      <c r="N5" s="530"/>
      <c r="O5" s="530"/>
      <c r="P5" s="120"/>
    </row>
    <row r="6" spans="1:24" ht="137.25" customHeight="1">
      <c r="B6" s="164"/>
      <c r="C6" s="622" t="s">
        <v>346</v>
      </c>
      <c r="D6" s="622"/>
      <c r="E6" s="516" t="s">
        <v>117</v>
      </c>
      <c r="F6" s="516"/>
      <c r="G6" s="516" t="s">
        <v>129</v>
      </c>
      <c r="H6" s="516" t="s">
        <v>130</v>
      </c>
      <c r="I6" s="516"/>
      <c r="J6" s="516" t="s">
        <v>131</v>
      </c>
      <c r="K6" s="516"/>
      <c r="L6" s="516" t="s">
        <v>132</v>
      </c>
      <c r="M6" s="516"/>
      <c r="N6" s="516" t="s">
        <v>299</v>
      </c>
      <c r="O6" s="516" t="s">
        <v>269</v>
      </c>
      <c r="P6" s="120"/>
    </row>
    <row r="7" spans="1:24" ht="15.75" customHeight="1">
      <c r="B7" s="118"/>
      <c r="C7" s="517"/>
      <c r="D7" s="517"/>
      <c r="E7" s="517"/>
      <c r="F7" s="517"/>
      <c r="G7" s="531" t="s">
        <v>0</v>
      </c>
      <c r="H7" s="531" t="s">
        <v>0</v>
      </c>
      <c r="I7" s="531"/>
      <c r="J7" s="531" t="s">
        <v>0</v>
      </c>
      <c r="K7" s="531"/>
      <c r="L7" s="531"/>
      <c r="M7" s="531"/>
      <c r="N7" s="531" t="s">
        <v>0</v>
      </c>
      <c r="O7" s="531" t="s">
        <v>0</v>
      </c>
      <c r="P7" s="120"/>
    </row>
    <row r="8" spans="1:24" ht="12" customHeight="1" thickBot="1">
      <c r="B8" s="120"/>
      <c r="C8" s="532"/>
      <c r="D8" s="533"/>
      <c r="E8" s="527"/>
      <c r="F8" s="527"/>
      <c r="G8" s="532"/>
      <c r="H8" s="534"/>
      <c r="I8" s="534"/>
      <c r="J8" s="527"/>
      <c r="K8" s="527"/>
      <c r="L8" s="535"/>
      <c r="M8" s="535"/>
      <c r="N8" s="532"/>
      <c r="O8" s="534"/>
      <c r="P8" s="120"/>
    </row>
    <row r="9" spans="1:24" ht="5.25" customHeight="1">
      <c r="B9" s="120"/>
      <c r="C9" s="100"/>
      <c r="D9" s="101"/>
      <c r="E9" s="102"/>
      <c r="F9" s="102"/>
      <c r="G9" s="100"/>
      <c r="H9" s="103"/>
      <c r="I9" s="103"/>
      <c r="J9" s="102"/>
      <c r="K9" s="102"/>
      <c r="L9" s="104"/>
      <c r="M9" s="104"/>
      <c r="N9" s="100"/>
      <c r="O9" s="103"/>
      <c r="P9" s="120"/>
    </row>
    <row r="10" spans="1:24" ht="14.1" customHeight="1">
      <c r="B10" s="105"/>
      <c r="C10" s="628" t="s">
        <v>125</v>
      </c>
      <c r="D10" s="628"/>
      <c r="E10" s="632">
        <f>SUM(E14:E29)</f>
        <v>784</v>
      </c>
      <c r="F10" s="117"/>
      <c r="G10" s="632">
        <f>SUM(G14:G29)</f>
        <v>11550760.683049999</v>
      </c>
      <c r="H10" s="632">
        <f>SUM(H14:H29)</f>
        <v>6025713.7570000002</v>
      </c>
      <c r="I10" s="117"/>
      <c r="J10" s="632">
        <f>SUM(J14:J29)</f>
        <v>5525046.9260499999</v>
      </c>
      <c r="K10" s="117"/>
      <c r="L10" s="632">
        <f>SUM(L14:L29)</f>
        <v>46806</v>
      </c>
      <c r="M10" s="117"/>
      <c r="N10" s="632">
        <f>SUM(N14:N29)</f>
        <v>1308255.9530000002</v>
      </c>
      <c r="O10" s="632">
        <f>SUM(O14:O29)</f>
        <v>7661798.050999999</v>
      </c>
      <c r="P10" s="120"/>
    </row>
    <row r="11" spans="1:24" ht="14.1" customHeight="1">
      <c r="B11" s="105"/>
      <c r="C11" s="621" t="s">
        <v>5</v>
      </c>
      <c r="D11" s="621"/>
      <c r="E11" s="633"/>
      <c r="F11" s="118"/>
      <c r="G11" s="633"/>
      <c r="H11" s="633"/>
      <c r="I11" s="118"/>
      <c r="J11" s="633"/>
      <c r="K11" s="118"/>
      <c r="L11" s="633"/>
      <c r="M11" s="118"/>
      <c r="N11" s="633"/>
      <c r="O11" s="633"/>
      <c r="P11" s="120"/>
    </row>
    <row r="12" spans="1:24" ht="5.25" customHeight="1" thickBot="1">
      <c r="B12" s="105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20"/>
    </row>
    <row r="13" spans="1:24" ht="12" customHeight="1">
      <c r="B13" s="105"/>
      <c r="C13" s="634"/>
      <c r="D13" s="634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79"/>
      <c r="R13" s="179"/>
      <c r="S13" s="179"/>
      <c r="T13" s="179"/>
      <c r="U13" s="179"/>
      <c r="V13" s="179"/>
      <c r="W13" s="179"/>
      <c r="X13" s="342"/>
    </row>
    <row r="14" spans="1:24" s="1" customFormat="1" ht="21.95" customHeight="1">
      <c r="B14" s="29"/>
      <c r="C14" s="182" t="s">
        <v>14</v>
      </c>
      <c r="D14" s="94"/>
      <c r="E14" s="83">
        <v>138</v>
      </c>
      <c r="F14" s="83"/>
      <c r="G14" s="83">
        <v>1774582.6917999999</v>
      </c>
      <c r="H14" s="83">
        <v>835925.09</v>
      </c>
      <c r="I14" s="83"/>
      <c r="J14" s="83">
        <v>938657.60179999995</v>
      </c>
      <c r="K14" s="83"/>
      <c r="L14" s="83">
        <v>9206</v>
      </c>
      <c r="M14" s="83"/>
      <c r="N14" s="83">
        <v>226129.15599999999</v>
      </c>
      <c r="O14" s="83">
        <v>702193.2</v>
      </c>
      <c r="P14" s="183"/>
      <c r="Q14" s="179"/>
      <c r="R14" s="179"/>
      <c r="S14" s="179"/>
      <c r="T14" s="179"/>
      <c r="U14" s="179"/>
      <c r="V14" s="179"/>
      <c r="W14" s="179"/>
      <c r="X14" s="342"/>
    </row>
    <row r="15" spans="1:24" s="1" customFormat="1" ht="21.95" customHeight="1">
      <c r="B15" s="29"/>
      <c r="C15" s="182" t="s">
        <v>15</v>
      </c>
      <c r="D15" s="184"/>
      <c r="E15" s="83">
        <v>39</v>
      </c>
      <c r="F15" s="83"/>
      <c r="G15" s="83">
        <v>571483.24199999997</v>
      </c>
      <c r="H15" s="83">
        <v>304522.43400000001</v>
      </c>
      <c r="I15" s="83"/>
      <c r="J15" s="83">
        <v>266960.80800000002</v>
      </c>
      <c r="K15" s="83"/>
      <c r="L15" s="83">
        <v>3269</v>
      </c>
      <c r="M15" s="83"/>
      <c r="N15" s="83">
        <v>73012.182000000001</v>
      </c>
      <c r="O15" s="83">
        <v>144316.39199999999</v>
      </c>
      <c r="P15" s="183"/>
      <c r="Q15" s="179"/>
      <c r="R15" s="179"/>
      <c r="S15" s="179"/>
      <c r="T15" s="179"/>
      <c r="U15" s="179"/>
      <c r="V15" s="179"/>
      <c r="W15" s="179"/>
      <c r="X15" s="342"/>
    </row>
    <row r="16" spans="1:24" s="1" customFormat="1" ht="21.95" customHeight="1">
      <c r="B16" s="29"/>
      <c r="C16" s="182" t="s">
        <v>16</v>
      </c>
      <c r="D16" s="60"/>
      <c r="E16" s="83">
        <v>4</v>
      </c>
      <c r="F16" s="83"/>
      <c r="G16" s="83">
        <v>100307.917</v>
      </c>
      <c r="H16" s="83">
        <v>55756.017999999996</v>
      </c>
      <c r="I16" s="83"/>
      <c r="J16" s="83">
        <v>44551.898999999998</v>
      </c>
      <c r="K16" s="83"/>
      <c r="L16" s="83">
        <v>799</v>
      </c>
      <c r="M16" s="83"/>
      <c r="N16" s="83">
        <v>23496.685000000001</v>
      </c>
      <c r="O16" s="83">
        <v>840893.18200000003</v>
      </c>
      <c r="P16" s="183"/>
      <c r="Q16" s="179"/>
      <c r="R16" s="179"/>
      <c r="S16" s="179"/>
      <c r="T16" s="179"/>
      <c r="U16" s="179"/>
      <c r="V16" s="179"/>
      <c r="W16" s="179"/>
      <c r="X16" s="342"/>
    </row>
    <row r="17" spans="1:24" s="1" customFormat="1" ht="21.95" customHeight="1">
      <c r="B17" s="29"/>
      <c r="C17" s="182" t="s">
        <v>17</v>
      </c>
      <c r="D17" s="94"/>
      <c r="E17" s="83">
        <v>42</v>
      </c>
      <c r="F17" s="83"/>
      <c r="G17" s="83">
        <v>526498.17700000003</v>
      </c>
      <c r="H17" s="83">
        <v>305943.96899999998</v>
      </c>
      <c r="I17" s="83"/>
      <c r="J17" s="83">
        <v>220554.20800000001</v>
      </c>
      <c r="K17" s="83"/>
      <c r="L17" s="83">
        <v>2926</v>
      </c>
      <c r="M17" s="83"/>
      <c r="N17" s="83">
        <v>50254.9</v>
      </c>
      <c r="O17" s="83">
        <v>524872.08499999996</v>
      </c>
      <c r="P17" s="183"/>
      <c r="Q17" s="179"/>
      <c r="R17" s="179"/>
      <c r="S17" s="179"/>
      <c r="T17" s="179"/>
      <c r="U17" s="179"/>
      <c r="V17" s="179"/>
      <c r="W17" s="179"/>
      <c r="X17" s="342"/>
    </row>
    <row r="18" spans="1:24" s="1" customFormat="1" ht="21.95" customHeight="1">
      <c r="B18" s="29"/>
      <c r="C18" s="182" t="s">
        <v>18</v>
      </c>
      <c r="D18" s="60"/>
      <c r="E18" s="83">
        <v>25</v>
      </c>
      <c r="F18" s="83"/>
      <c r="G18" s="83">
        <v>570422.00899999996</v>
      </c>
      <c r="H18" s="83">
        <v>288629.12800000003</v>
      </c>
      <c r="I18" s="83"/>
      <c r="J18" s="83">
        <v>281792.88099999999</v>
      </c>
      <c r="K18" s="83"/>
      <c r="L18" s="83">
        <v>3421</v>
      </c>
      <c r="M18" s="83"/>
      <c r="N18" s="83">
        <v>81342.55</v>
      </c>
      <c r="O18" s="83">
        <v>273707.96799999999</v>
      </c>
      <c r="P18" s="183"/>
      <c r="Q18" s="179"/>
      <c r="R18" s="179"/>
      <c r="S18" s="179"/>
      <c r="T18" s="179"/>
      <c r="U18" s="179"/>
      <c r="V18" s="179"/>
      <c r="W18" s="179"/>
      <c r="X18" s="342"/>
    </row>
    <row r="19" spans="1:24" s="1" customFormat="1" ht="21.95" customHeight="1">
      <c r="B19" s="29"/>
      <c r="C19" s="182" t="s">
        <v>19</v>
      </c>
      <c r="D19" s="185"/>
      <c r="E19" s="83">
        <v>17</v>
      </c>
      <c r="F19" s="83"/>
      <c r="G19" s="83">
        <v>230898.06099999999</v>
      </c>
      <c r="H19" s="83">
        <v>151113.58600000001</v>
      </c>
      <c r="I19" s="83"/>
      <c r="J19" s="83">
        <v>79784.475000000006</v>
      </c>
      <c r="K19" s="83"/>
      <c r="L19" s="83">
        <v>1910</v>
      </c>
      <c r="M19" s="83"/>
      <c r="N19" s="83">
        <v>69890.341</v>
      </c>
      <c r="O19" s="83">
        <v>29031.613000000001</v>
      </c>
      <c r="P19" s="183"/>
      <c r="Q19" s="179"/>
      <c r="R19" s="179"/>
      <c r="S19" s="179"/>
      <c r="T19" s="179"/>
      <c r="U19" s="179"/>
      <c r="V19" s="179"/>
      <c r="W19" s="179"/>
      <c r="X19" s="342"/>
    </row>
    <row r="20" spans="1:24" s="1" customFormat="1" ht="21.95" customHeight="1">
      <c r="B20" s="29"/>
      <c r="C20" s="182" t="s">
        <v>21</v>
      </c>
      <c r="D20" s="185"/>
      <c r="E20" s="83">
        <v>66</v>
      </c>
      <c r="F20" s="83"/>
      <c r="G20" s="83">
        <v>138533.071</v>
      </c>
      <c r="H20" s="83">
        <v>96344.982000000004</v>
      </c>
      <c r="I20" s="83"/>
      <c r="J20" s="83">
        <v>42188.089</v>
      </c>
      <c r="K20" s="83"/>
      <c r="L20" s="83">
        <v>810</v>
      </c>
      <c r="M20" s="83"/>
      <c r="N20" s="83">
        <v>16736.901999999998</v>
      </c>
      <c r="O20" s="83">
        <v>21170.559000000001</v>
      </c>
      <c r="P20" s="183"/>
      <c r="Q20" s="179"/>
      <c r="R20" s="179"/>
      <c r="S20" s="179"/>
      <c r="T20" s="179"/>
      <c r="U20" s="179"/>
      <c r="V20" s="179"/>
      <c r="W20" s="179"/>
      <c r="X20" s="342"/>
    </row>
    <row r="21" spans="1:24" s="1" customFormat="1" ht="21.95" customHeight="1">
      <c r="B21" s="29"/>
      <c r="C21" s="182" t="s">
        <v>22</v>
      </c>
      <c r="D21" s="185"/>
      <c r="E21" s="83">
        <v>6</v>
      </c>
      <c r="F21" s="83"/>
      <c r="G21" s="83">
        <v>11808.087</v>
      </c>
      <c r="H21" s="83">
        <v>5643.3729999999996</v>
      </c>
      <c r="I21" s="83"/>
      <c r="J21" s="83">
        <v>6164.7139999999999</v>
      </c>
      <c r="K21" s="83"/>
      <c r="L21" s="83">
        <v>187</v>
      </c>
      <c r="M21" s="83"/>
      <c r="N21" s="83">
        <v>4330.1419999999998</v>
      </c>
      <c r="O21" s="83">
        <v>4529.3609999999999</v>
      </c>
      <c r="P21" s="183"/>
      <c r="Q21" s="179"/>
      <c r="R21" s="179"/>
      <c r="S21" s="179"/>
      <c r="T21" s="179"/>
      <c r="U21" s="179"/>
      <c r="V21" s="179"/>
      <c r="W21" s="179"/>
      <c r="X21" s="342"/>
    </row>
    <row r="22" spans="1:24" s="1" customFormat="1" ht="21.95" customHeight="1">
      <c r="B22" s="29"/>
      <c r="C22" s="182" t="s">
        <v>20</v>
      </c>
      <c r="D22" s="185"/>
      <c r="E22" s="83">
        <v>68</v>
      </c>
      <c r="F22" s="83"/>
      <c r="G22" s="83">
        <v>854734.43599999999</v>
      </c>
      <c r="H22" s="83">
        <v>454697.98300000001</v>
      </c>
      <c r="I22" s="83"/>
      <c r="J22" s="83">
        <v>400036.45299999998</v>
      </c>
      <c r="K22" s="83"/>
      <c r="L22" s="83">
        <v>3164</v>
      </c>
      <c r="M22" s="83"/>
      <c r="N22" s="83">
        <v>104125.192</v>
      </c>
      <c r="O22" s="83">
        <v>1088367.2830000001</v>
      </c>
      <c r="P22" s="183"/>
      <c r="Q22" s="179"/>
      <c r="R22" s="179"/>
      <c r="S22" s="179"/>
      <c r="T22" s="179"/>
      <c r="U22" s="179"/>
      <c r="V22" s="179"/>
      <c r="W22" s="179"/>
      <c r="X22" s="342"/>
    </row>
    <row r="23" spans="1:24" s="1" customFormat="1" ht="21.95" customHeight="1">
      <c r="B23" s="29"/>
      <c r="C23" s="182" t="s">
        <v>25</v>
      </c>
      <c r="D23" s="185"/>
      <c r="E23" s="83">
        <v>25</v>
      </c>
      <c r="F23" s="83"/>
      <c r="G23" s="83">
        <v>455766.83100000001</v>
      </c>
      <c r="H23" s="83">
        <v>295862.41600000003</v>
      </c>
      <c r="I23" s="83"/>
      <c r="J23" s="83">
        <v>159904.41500000001</v>
      </c>
      <c r="K23" s="83"/>
      <c r="L23" s="83">
        <v>1102</v>
      </c>
      <c r="M23" s="83"/>
      <c r="N23" s="83">
        <v>29134.512999999999</v>
      </c>
      <c r="O23" s="83">
        <v>308266.20699999999</v>
      </c>
      <c r="P23" s="183"/>
      <c r="Q23" s="179"/>
      <c r="R23" s="179"/>
      <c r="S23" s="179"/>
      <c r="T23" s="179"/>
      <c r="U23" s="179"/>
      <c r="V23" s="179"/>
      <c r="W23" s="179"/>
      <c r="X23" s="342"/>
    </row>
    <row r="24" spans="1:24" s="1" customFormat="1" ht="21.95" customHeight="1">
      <c r="B24" s="29"/>
      <c r="C24" s="182" t="s">
        <v>26</v>
      </c>
      <c r="D24" s="185"/>
      <c r="E24" s="83">
        <v>43</v>
      </c>
      <c r="F24" s="83"/>
      <c r="G24" s="83">
        <v>367010.88</v>
      </c>
      <c r="H24" s="83">
        <v>161355.348</v>
      </c>
      <c r="I24" s="83"/>
      <c r="J24" s="83">
        <v>205655.53200000001</v>
      </c>
      <c r="K24" s="83"/>
      <c r="L24" s="83">
        <v>1855</v>
      </c>
      <c r="M24" s="83"/>
      <c r="N24" s="83">
        <v>56115.559000000001</v>
      </c>
      <c r="O24" s="83">
        <v>312946.929</v>
      </c>
      <c r="P24" s="183"/>
      <c r="Q24" s="179"/>
      <c r="R24" s="179"/>
      <c r="S24" s="179"/>
      <c r="T24" s="179"/>
      <c r="U24" s="179"/>
      <c r="V24" s="179"/>
      <c r="W24" s="179"/>
      <c r="X24" s="342"/>
    </row>
    <row r="25" spans="1:24" s="1" customFormat="1" ht="21.95" customHeight="1">
      <c r="B25" s="29"/>
      <c r="C25" s="182" t="s">
        <v>23</v>
      </c>
      <c r="D25" s="185"/>
      <c r="E25" s="83">
        <v>209</v>
      </c>
      <c r="F25" s="83"/>
      <c r="G25" s="83">
        <v>2774537.5679000001</v>
      </c>
      <c r="H25" s="83">
        <v>1468749.44</v>
      </c>
      <c r="I25" s="83"/>
      <c r="J25" s="83">
        <v>1305788.1279000002</v>
      </c>
      <c r="K25" s="83"/>
      <c r="L25" s="83">
        <v>8667</v>
      </c>
      <c r="M25" s="83"/>
      <c r="N25" s="83">
        <v>230424.04800000001</v>
      </c>
      <c r="O25" s="83">
        <v>2309076.503</v>
      </c>
      <c r="P25" s="183"/>
      <c r="Q25" s="179"/>
      <c r="R25" s="179"/>
      <c r="S25" s="179"/>
      <c r="T25" s="179"/>
      <c r="U25" s="179"/>
      <c r="V25" s="179"/>
      <c r="W25" s="179"/>
      <c r="X25" s="342"/>
    </row>
    <row r="26" spans="1:24" s="1" customFormat="1" ht="21.95" customHeight="1">
      <c r="B26" s="29"/>
      <c r="C26" s="182" t="s">
        <v>24</v>
      </c>
      <c r="D26" s="185"/>
      <c r="E26" s="83">
        <v>9</v>
      </c>
      <c r="F26" s="83"/>
      <c r="G26" s="83">
        <v>166228.272</v>
      </c>
      <c r="H26" s="83">
        <v>86108.934999999998</v>
      </c>
      <c r="I26" s="83"/>
      <c r="J26" s="83">
        <v>80119.337</v>
      </c>
      <c r="K26" s="83"/>
      <c r="L26" s="83">
        <v>759</v>
      </c>
      <c r="M26" s="83"/>
      <c r="N26" s="83">
        <v>23596.29</v>
      </c>
      <c r="O26" s="83">
        <v>37583.150999999998</v>
      </c>
      <c r="P26" s="183"/>
      <c r="Q26" s="179"/>
      <c r="R26" s="179"/>
      <c r="S26" s="179"/>
      <c r="T26" s="179"/>
      <c r="U26" s="179"/>
      <c r="V26" s="179"/>
      <c r="W26" s="179"/>
      <c r="X26" s="342"/>
    </row>
    <row r="27" spans="1:24" s="1" customFormat="1" ht="21.95" customHeight="1">
      <c r="B27" s="29"/>
      <c r="C27" s="182" t="s">
        <v>27</v>
      </c>
      <c r="D27" s="185"/>
      <c r="E27" s="83">
        <v>88</v>
      </c>
      <c r="F27" s="83"/>
      <c r="G27" s="83">
        <v>2997063.7503499999</v>
      </c>
      <c r="H27" s="83">
        <v>1509597.341</v>
      </c>
      <c r="I27" s="83"/>
      <c r="J27" s="83">
        <v>1487466.4093499999</v>
      </c>
      <c r="K27" s="83"/>
      <c r="L27" s="83">
        <v>8674</v>
      </c>
      <c r="M27" s="83"/>
      <c r="N27" s="83">
        <v>318222.52299999999</v>
      </c>
      <c r="O27" s="83">
        <v>1063067.5390000001</v>
      </c>
      <c r="P27" s="183"/>
      <c r="Q27" s="179"/>
      <c r="R27" s="179"/>
      <c r="S27" s="179"/>
      <c r="T27" s="179"/>
      <c r="U27" s="179"/>
      <c r="V27" s="179"/>
      <c r="W27" s="179"/>
      <c r="X27" s="342"/>
    </row>
    <row r="28" spans="1:24" s="1" customFormat="1" ht="21.95" customHeight="1">
      <c r="B28" s="29"/>
      <c r="C28" s="94" t="s">
        <v>28</v>
      </c>
      <c r="D28" s="185"/>
      <c r="E28" s="83">
        <v>5</v>
      </c>
      <c r="F28" s="83"/>
      <c r="G28" s="83">
        <v>10885.69</v>
      </c>
      <c r="H28" s="83">
        <v>5463.7139999999999</v>
      </c>
      <c r="I28" s="83"/>
      <c r="J28" s="83">
        <v>5421.9759999999997</v>
      </c>
      <c r="K28" s="83"/>
      <c r="L28" s="83">
        <v>57</v>
      </c>
      <c r="M28" s="83"/>
      <c r="N28" s="83">
        <v>1444.97</v>
      </c>
      <c r="O28" s="83">
        <v>1776.079</v>
      </c>
      <c r="P28" s="183"/>
      <c r="Q28" s="179"/>
      <c r="R28" s="179"/>
      <c r="S28" s="179"/>
      <c r="T28" s="179"/>
      <c r="U28" s="179"/>
      <c r="V28" s="179"/>
      <c r="W28" s="179"/>
      <c r="X28" s="342"/>
    </row>
    <row r="29" spans="1:24" s="1" customFormat="1" ht="21.95" customHeight="1">
      <c r="B29" s="29"/>
      <c r="C29" s="94" t="s">
        <v>112</v>
      </c>
      <c r="D29" s="185"/>
      <c r="E29" s="49" t="s">
        <v>113</v>
      </c>
      <c r="F29" s="83"/>
      <c r="G29" s="49" t="s">
        <v>113</v>
      </c>
      <c r="H29" s="49" t="s">
        <v>113</v>
      </c>
      <c r="I29" s="83"/>
      <c r="J29" s="49" t="s">
        <v>113</v>
      </c>
      <c r="K29" s="83"/>
      <c r="L29" s="49" t="s">
        <v>113</v>
      </c>
      <c r="M29" s="83"/>
      <c r="N29" s="49" t="s">
        <v>113</v>
      </c>
      <c r="O29" s="49" t="s">
        <v>113</v>
      </c>
      <c r="P29" s="183"/>
      <c r="X29" s="342"/>
    </row>
    <row r="30" spans="1:24" ht="39" customHeight="1" thickBot="1">
      <c r="A30" s="120"/>
      <c r="B30" s="105"/>
      <c r="C30" s="107"/>
      <c r="D30" s="107"/>
      <c r="E30" s="135"/>
      <c r="F30" s="135"/>
      <c r="G30" s="135"/>
      <c r="H30" s="135"/>
      <c r="I30" s="135"/>
      <c r="J30" s="135"/>
      <c r="K30" s="135"/>
      <c r="L30" s="175"/>
      <c r="M30" s="175"/>
      <c r="N30" s="136"/>
      <c r="O30" s="107"/>
    </row>
  </sheetData>
  <mergeCells count="13">
    <mergeCell ref="O10:O11"/>
    <mergeCell ref="C13:D13"/>
    <mergeCell ref="B2:O2"/>
    <mergeCell ref="B3:O3"/>
    <mergeCell ref="E10:E11"/>
    <mergeCell ref="G10:G11"/>
    <mergeCell ref="H10:H11"/>
    <mergeCell ref="J10:J11"/>
    <mergeCell ref="L10:L11"/>
    <mergeCell ref="N10:N11"/>
    <mergeCell ref="C6:D6"/>
    <mergeCell ref="C10:D10"/>
    <mergeCell ref="C11:D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3399"/>
  </sheetPr>
  <dimension ref="A1:AC35"/>
  <sheetViews>
    <sheetView topLeftCell="A29" zoomScaleNormal="100" zoomScaleSheetLayoutView="100" workbookViewId="0">
      <selection activeCell="C2" sqref="C2:S2"/>
    </sheetView>
  </sheetViews>
  <sheetFormatPr defaultColWidth="9.140625" defaultRowHeight="12.75"/>
  <cols>
    <col min="1" max="1" width="6.7109375" style="137" customWidth="1"/>
    <col min="2" max="3" width="1" style="137" customWidth="1"/>
    <col min="4" max="4" width="1.7109375" style="137" customWidth="1"/>
    <col min="5" max="5" width="39.42578125" style="137" customWidth="1"/>
    <col min="6" max="6" width="4.42578125" style="137" customWidth="1"/>
    <col min="7" max="7" width="14.28515625" style="137" customWidth="1"/>
    <col min="8" max="8" width="0.85546875" style="137" customWidth="1"/>
    <col min="9" max="9" width="15.5703125" style="137" customWidth="1"/>
    <col min="10" max="10" width="0.85546875" style="137" customWidth="1"/>
    <col min="11" max="11" width="15.140625" style="137" customWidth="1"/>
    <col min="12" max="12" width="0.85546875" style="137" customWidth="1"/>
    <col min="13" max="13" width="15.28515625" style="137" customWidth="1"/>
    <col min="14" max="14" width="0.85546875" style="137" customWidth="1"/>
    <col min="15" max="15" width="20.5703125" style="137" customWidth="1"/>
    <col min="16" max="16" width="0.85546875" style="137" customWidth="1"/>
    <col min="17" max="17" width="16.140625" style="137" customWidth="1"/>
    <col min="18" max="18" width="0.85546875" style="137" customWidth="1"/>
    <col min="19" max="19" width="17.5703125" style="137" customWidth="1"/>
    <col min="20" max="20" width="5.7109375" style="137" customWidth="1"/>
    <col min="21" max="21" width="9.140625" style="137"/>
    <col min="22" max="23" width="9.28515625" style="137" bestFit="1" customWidth="1"/>
    <col min="24" max="24" width="13.5703125" style="137" bestFit="1" customWidth="1"/>
    <col min="25" max="26" width="12.42578125" style="137" bestFit="1" customWidth="1"/>
    <col min="27" max="27" width="10" style="137" bestFit="1" customWidth="1"/>
    <col min="28" max="29" width="12.42578125" style="137" bestFit="1" customWidth="1"/>
    <col min="30" max="16384" width="9.140625" style="137"/>
  </cols>
  <sheetData>
    <row r="1" spans="1:29" ht="12" customHeight="1"/>
    <row r="2" spans="1:29" ht="12" customHeight="1">
      <c r="C2" s="635" t="s">
        <v>97</v>
      </c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</row>
    <row r="3" spans="1:29" ht="13.5" customHeight="1">
      <c r="C3" s="636" t="s">
        <v>98</v>
      </c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</row>
    <row r="4" spans="1:29" ht="9.75" customHeight="1" thickBot="1"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20"/>
    </row>
    <row r="5" spans="1:29" ht="11.25" customHeight="1"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7"/>
      <c r="N5" s="537"/>
      <c r="O5" s="537"/>
      <c r="P5" s="537"/>
      <c r="Q5" s="537"/>
      <c r="R5" s="537"/>
      <c r="S5" s="537"/>
      <c r="T5" s="120"/>
    </row>
    <row r="6" spans="1:29" ht="134.25" customHeight="1">
      <c r="A6" s="120"/>
      <c r="B6" s="120"/>
      <c r="C6" s="622" t="s">
        <v>133</v>
      </c>
      <c r="D6" s="622"/>
      <c r="E6" s="622"/>
      <c r="F6" s="533"/>
      <c r="G6" s="516" t="s">
        <v>117</v>
      </c>
      <c r="H6" s="516"/>
      <c r="I6" s="516" t="s">
        <v>118</v>
      </c>
      <c r="J6" s="516"/>
      <c r="K6" s="516" t="s">
        <v>119</v>
      </c>
      <c r="L6" s="516"/>
      <c r="M6" s="516" t="s">
        <v>127</v>
      </c>
      <c r="N6" s="516"/>
      <c r="O6" s="516" t="s">
        <v>132</v>
      </c>
      <c r="P6" s="516"/>
      <c r="Q6" s="516" t="s">
        <v>299</v>
      </c>
      <c r="R6" s="516"/>
      <c r="S6" s="516" t="s">
        <v>270</v>
      </c>
      <c r="T6" s="120"/>
    </row>
    <row r="7" spans="1:29" ht="15.75" customHeight="1">
      <c r="A7" s="120"/>
      <c r="B7" s="120"/>
      <c r="C7" s="517"/>
      <c r="D7" s="517"/>
      <c r="E7" s="517"/>
      <c r="F7" s="517"/>
      <c r="G7" s="517"/>
      <c r="H7" s="517"/>
      <c r="I7" s="531" t="s">
        <v>0</v>
      </c>
      <c r="J7" s="531"/>
      <c r="K7" s="531" t="s">
        <v>0</v>
      </c>
      <c r="L7" s="531"/>
      <c r="M7" s="531" t="s">
        <v>0</v>
      </c>
      <c r="N7" s="531"/>
      <c r="O7" s="531"/>
      <c r="P7" s="531"/>
      <c r="Q7" s="531" t="s">
        <v>0</v>
      </c>
      <c r="R7" s="531"/>
      <c r="S7" s="531" t="s">
        <v>0</v>
      </c>
      <c r="T7" s="120"/>
    </row>
    <row r="8" spans="1:29" ht="12" customHeight="1" thickBot="1">
      <c r="A8" s="120"/>
      <c r="B8" s="120"/>
      <c r="C8" s="538"/>
      <c r="D8" s="538"/>
      <c r="E8" s="539"/>
      <c r="F8" s="539"/>
      <c r="G8" s="540"/>
      <c r="H8" s="540"/>
      <c r="I8" s="538"/>
      <c r="J8" s="538"/>
      <c r="K8" s="541"/>
      <c r="L8" s="541"/>
      <c r="M8" s="540"/>
      <c r="N8" s="540"/>
      <c r="O8" s="542"/>
      <c r="P8" s="542"/>
      <c r="Q8" s="538"/>
      <c r="R8" s="538"/>
      <c r="S8" s="541"/>
      <c r="T8" s="120"/>
    </row>
    <row r="9" spans="1:29" ht="5.25" customHeight="1">
      <c r="A9" s="120"/>
      <c r="B9" s="120"/>
      <c r="C9" s="120"/>
      <c r="D9" s="120"/>
      <c r="E9" s="113"/>
      <c r="F9" s="113"/>
      <c r="G9" s="91"/>
      <c r="H9" s="91"/>
      <c r="I9" s="120"/>
      <c r="J9" s="120"/>
      <c r="K9" s="122"/>
      <c r="L9" s="122"/>
      <c r="M9" s="91"/>
      <c r="N9" s="91"/>
      <c r="O9" s="123"/>
      <c r="P9" s="123"/>
      <c r="Q9" s="120"/>
      <c r="R9" s="120"/>
      <c r="S9" s="122"/>
      <c r="T9" s="120"/>
    </row>
    <row r="10" spans="1:29" ht="14.1" customHeight="1">
      <c r="A10" s="120"/>
      <c r="B10" s="120"/>
      <c r="C10" s="628" t="s">
        <v>125</v>
      </c>
      <c r="D10" s="628"/>
      <c r="E10" s="628"/>
      <c r="F10" s="116"/>
      <c r="G10" s="629">
        <f>SUM(G15:G34)</f>
        <v>784</v>
      </c>
      <c r="H10" s="124"/>
      <c r="I10" s="629">
        <f t="shared" ref="I10:S10" si="0">SUM(I15:I25)</f>
        <v>11550760.683049999</v>
      </c>
      <c r="J10" s="124"/>
      <c r="K10" s="629">
        <f t="shared" si="0"/>
        <v>6025713.7570000002</v>
      </c>
      <c r="L10" s="124"/>
      <c r="M10" s="629">
        <f t="shared" si="0"/>
        <v>5525046.9260499999</v>
      </c>
      <c r="N10" s="124"/>
      <c r="O10" s="629">
        <f t="shared" si="0"/>
        <v>46806</v>
      </c>
      <c r="P10" s="124"/>
      <c r="Q10" s="629">
        <f t="shared" si="0"/>
        <v>1308255.953</v>
      </c>
      <c r="R10" s="124"/>
      <c r="S10" s="629">
        <f t="shared" si="0"/>
        <v>7661798.051</v>
      </c>
      <c r="T10" s="105"/>
    </row>
    <row r="11" spans="1:29" ht="14.1" customHeight="1">
      <c r="A11" s="120"/>
      <c r="B11" s="120"/>
      <c r="C11" s="621" t="s">
        <v>5</v>
      </c>
      <c r="D11" s="621"/>
      <c r="E11" s="621"/>
      <c r="F11" s="110"/>
      <c r="G11" s="629"/>
      <c r="H11" s="124"/>
      <c r="I11" s="629"/>
      <c r="J11" s="124"/>
      <c r="K11" s="629"/>
      <c r="L11" s="124"/>
      <c r="M11" s="629"/>
      <c r="N11" s="124"/>
      <c r="O11" s="629"/>
      <c r="P11" s="124"/>
      <c r="Q11" s="629"/>
      <c r="R11" s="124"/>
      <c r="S11" s="629"/>
      <c r="T11" s="105"/>
    </row>
    <row r="12" spans="1:29" ht="5.25" customHeight="1" thickBot="1">
      <c r="A12" s="120"/>
      <c r="B12" s="120"/>
      <c r="C12" s="107"/>
      <c r="D12" s="105"/>
      <c r="E12" s="105"/>
      <c r="F12" s="105"/>
      <c r="G12" s="125"/>
      <c r="H12" s="125"/>
      <c r="I12" s="111"/>
      <c r="J12" s="111"/>
      <c r="K12" s="126"/>
      <c r="L12" s="126"/>
      <c r="M12" s="127"/>
      <c r="N12" s="127"/>
      <c r="O12" s="127"/>
      <c r="P12" s="127"/>
      <c r="Q12" s="128"/>
      <c r="R12" s="128"/>
      <c r="S12" s="126"/>
      <c r="T12" s="105"/>
    </row>
    <row r="13" spans="1:29" ht="12" customHeight="1">
      <c r="A13" s="120"/>
      <c r="B13" s="120"/>
      <c r="C13" s="105"/>
      <c r="D13" s="121"/>
      <c r="E13" s="129"/>
      <c r="F13" s="12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105"/>
    </row>
    <row r="14" spans="1:29" ht="12" customHeight="1">
      <c r="A14" s="120"/>
      <c r="B14" s="120"/>
      <c r="C14" s="105"/>
      <c r="D14" s="105"/>
      <c r="E14" s="134"/>
      <c r="F14" s="134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8"/>
      <c r="R14" s="118"/>
      <c r="S14" s="118"/>
      <c r="T14" s="105"/>
    </row>
    <row r="15" spans="1:29" ht="12" customHeight="1">
      <c r="A15" s="120"/>
      <c r="B15" s="120"/>
      <c r="C15" s="176" t="s">
        <v>99</v>
      </c>
      <c r="D15" s="176"/>
      <c r="G15" s="130">
        <v>233</v>
      </c>
      <c r="H15" s="130"/>
      <c r="I15" s="130">
        <v>84020.584000000003</v>
      </c>
      <c r="J15" s="130"/>
      <c r="K15" s="130">
        <v>45791.682000000001</v>
      </c>
      <c r="L15" s="130"/>
      <c r="M15" s="130">
        <v>38228.902000000002</v>
      </c>
      <c r="N15" s="130"/>
      <c r="O15" s="130">
        <v>1052</v>
      </c>
      <c r="P15" s="130"/>
      <c r="Q15" s="130">
        <v>12297.58</v>
      </c>
      <c r="R15" s="130"/>
      <c r="S15" s="130">
        <v>15989.169</v>
      </c>
      <c r="T15" s="177"/>
      <c r="V15" s="179"/>
      <c r="W15" s="179"/>
      <c r="X15" s="179"/>
      <c r="Y15" s="179"/>
      <c r="Z15" s="179"/>
      <c r="AA15" s="179"/>
      <c r="AB15" s="179"/>
      <c r="AC15" s="179"/>
    </row>
    <row r="16" spans="1:29" ht="15.75" customHeight="1">
      <c r="A16" s="120"/>
      <c r="B16" s="120"/>
      <c r="C16" s="178" t="s">
        <v>100</v>
      </c>
      <c r="D16" s="178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177"/>
      <c r="V16" s="179"/>
      <c r="W16" s="179"/>
      <c r="X16" s="179"/>
      <c r="Y16" s="179"/>
      <c r="Z16" s="179"/>
      <c r="AA16" s="179"/>
      <c r="AB16" s="179"/>
      <c r="AC16" s="179"/>
    </row>
    <row r="17" spans="1:29" ht="30" customHeight="1">
      <c r="A17" s="120"/>
      <c r="B17" s="120"/>
      <c r="C17" s="176"/>
      <c r="D17" s="176"/>
      <c r="G17" s="152"/>
      <c r="H17" s="152"/>
      <c r="I17" s="109"/>
      <c r="J17" s="109"/>
      <c r="K17" s="64"/>
      <c r="L17" s="64"/>
      <c r="M17" s="64"/>
      <c r="N17" s="64"/>
      <c r="O17" s="131"/>
      <c r="P17" s="131"/>
      <c r="Q17" s="132"/>
      <c r="R17" s="132"/>
      <c r="S17" s="64"/>
      <c r="T17" s="177"/>
      <c r="V17" s="179"/>
      <c r="W17" s="179"/>
      <c r="X17" s="179"/>
      <c r="Y17" s="179"/>
      <c r="Z17" s="179"/>
      <c r="AA17" s="179"/>
      <c r="AB17" s="179"/>
      <c r="AC17" s="179"/>
    </row>
    <row r="18" spans="1:29" ht="12" customHeight="1">
      <c r="A18" s="120"/>
      <c r="B18" s="120"/>
      <c r="C18" s="176" t="s">
        <v>101</v>
      </c>
      <c r="D18" s="176"/>
      <c r="G18" s="130">
        <v>53</v>
      </c>
      <c r="H18" s="130"/>
      <c r="I18" s="130">
        <v>67199.688999999998</v>
      </c>
      <c r="J18" s="130"/>
      <c r="K18" s="130">
        <v>51764.652999999998</v>
      </c>
      <c r="L18" s="130"/>
      <c r="M18" s="130">
        <v>15435.036</v>
      </c>
      <c r="N18" s="130"/>
      <c r="O18" s="130">
        <v>511</v>
      </c>
      <c r="P18" s="130"/>
      <c r="Q18" s="130">
        <v>7025.4070000000002</v>
      </c>
      <c r="R18" s="130"/>
      <c r="S18" s="130">
        <v>9765.866</v>
      </c>
      <c r="T18" s="177"/>
      <c r="V18" s="179"/>
      <c r="W18" s="179"/>
      <c r="X18" s="179"/>
      <c r="Y18" s="179"/>
      <c r="Z18" s="179"/>
      <c r="AA18" s="179"/>
      <c r="AB18" s="179"/>
      <c r="AC18" s="179"/>
    </row>
    <row r="19" spans="1:29" ht="12" customHeight="1">
      <c r="A19" s="120"/>
      <c r="B19" s="120"/>
      <c r="C19" s="178" t="s">
        <v>102</v>
      </c>
      <c r="D19" s="178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79"/>
      <c r="V19" s="179"/>
      <c r="W19" s="179"/>
      <c r="X19" s="179"/>
      <c r="Y19" s="179"/>
      <c r="Z19" s="179"/>
      <c r="AA19" s="179"/>
      <c r="AB19" s="179"/>
      <c r="AC19" s="179"/>
    </row>
    <row r="20" spans="1:29" ht="30" customHeight="1">
      <c r="A20" s="120"/>
      <c r="B20" s="120"/>
      <c r="C20" s="176"/>
      <c r="D20" s="176"/>
      <c r="G20" s="152"/>
      <c r="H20" s="152"/>
      <c r="I20" s="109"/>
      <c r="J20" s="109"/>
      <c r="K20" s="64"/>
      <c r="L20" s="64"/>
      <c r="M20" s="64"/>
      <c r="N20" s="64"/>
      <c r="O20" s="131"/>
      <c r="P20" s="131"/>
      <c r="Q20" s="132"/>
      <c r="R20" s="132"/>
      <c r="S20" s="64"/>
      <c r="T20" s="179"/>
      <c r="V20" s="179"/>
      <c r="W20" s="179"/>
      <c r="X20" s="179"/>
      <c r="Y20" s="179"/>
      <c r="Z20" s="179"/>
      <c r="AA20" s="179"/>
      <c r="AB20" s="179"/>
      <c r="AC20" s="179"/>
    </row>
    <row r="21" spans="1:29" ht="12" customHeight="1">
      <c r="A21" s="120"/>
      <c r="B21" s="120"/>
      <c r="C21" s="176" t="s">
        <v>103</v>
      </c>
      <c r="D21" s="176"/>
      <c r="G21" s="130">
        <v>495</v>
      </c>
      <c r="H21" s="130"/>
      <c r="I21" s="130">
        <v>11056173.64105</v>
      </c>
      <c r="J21" s="130"/>
      <c r="K21" s="130">
        <v>5713859.6299999999</v>
      </c>
      <c r="L21" s="130"/>
      <c r="M21" s="130">
        <v>5342314.0110499999</v>
      </c>
      <c r="N21" s="130"/>
      <c r="O21" s="130">
        <v>43070</v>
      </c>
      <c r="P21" s="130"/>
      <c r="Q21" s="130">
        <v>1204904.925</v>
      </c>
      <c r="R21" s="130"/>
      <c r="S21" s="130">
        <v>7118846.1229999997</v>
      </c>
      <c r="T21" s="179"/>
    </row>
    <row r="22" spans="1:29" ht="12" customHeight="1">
      <c r="A22" s="120"/>
      <c r="B22" s="120"/>
      <c r="C22" s="178" t="s">
        <v>104</v>
      </c>
      <c r="D22" s="178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79"/>
    </row>
    <row r="23" spans="1:29" ht="30" customHeight="1">
      <c r="A23" s="120"/>
      <c r="B23" s="120"/>
      <c r="C23" s="178"/>
      <c r="D23" s="178"/>
      <c r="G23" s="152"/>
      <c r="H23" s="152"/>
      <c r="I23" s="109"/>
      <c r="J23" s="109"/>
      <c r="K23" s="64"/>
      <c r="L23" s="64"/>
      <c r="M23" s="64"/>
      <c r="N23" s="64"/>
      <c r="O23" s="131"/>
      <c r="P23" s="131"/>
      <c r="Q23" s="132"/>
      <c r="R23" s="132"/>
      <c r="S23" s="64"/>
      <c r="T23" s="179"/>
    </row>
    <row r="24" spans="1:29" ht="12" customHeight="1">
      <c r="A24" s="120"/>
      <c r="B24" s="120"/>
      <c r="C24" s="176" t="s">
        <v>105</v>
      </c>
      <c r="D24" s="176"/>
      <c r="G24" s="130">
        <v>3</v>
      </c>
      <c r="H24" s="130"/>
      <c r="I24" s="130">
        <v>343366.76899999997</v>
      </c>
      <c r="J24" s="130"/>
      <c r="K24" s="130">
        <v>214297.79199999999</v>
      </c>
      <c r="L24" s="130"/>
      <c r="M24" s="130">
        <v>129068.977</v>
      </c>
      <c r="N24" s="130"/>
      <c r="O24" s="130">
        <v>2173</v>
      </c>
      <c r="P24" s="130"/>
      <c r="Q24" s="130">
        <v>84028.040999999997</v>
      </c>
      <c r="R24" s="130"/>
      <c r="S24" s="130">
        <v>517196.89299999998</v>
      </c>
      <c r="T24" s="179"/>
    </row>
    <row r="25" spans="1:29" ht="12" customHeight="1">
      <c r="A25" s="120"/>
      <c r="B25" s="120"/>
      <c r="C25" s="178" t="s">
        <v>106</v>
      </c>
      <c r="D25" s="178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79"/>
    </row>
    <row r="26" spans="1:29" ht="17.25" customHeight="1">
      <c r="A26" s="120"/>
      <c r="B26" s="120"/>
      <c r="C26" s="180"/>
      <c r="D26" s="178"/>
      <c r="E26" s="178"/>
      <c r="F26" s="178"/>
      <c r="G26" s="152"/>
      <c r="H26" s="152"/>
      <c r="I26" s="109"/>
      <c r="J26" s="109"/>
      <c r="K26" s="64"/>
      <c r="L26" s="64"/>
      <c r="M26" s="64"/>
      <c r="N26" s="64"/>
      <c r="O26" s="131"/>
      <c r="P26" s="131"/>
      <c r="Q26" s="132"/>
      <c r="R26" s="132"/>
      <c r="S26" s="64"/>
      <c r="T26" s="179"/>
    </row>
    <row r="27" spans="1:29" ht="12" customHeight="1">
      <c r="A27" s="120"/>
      <c r="B27" s="120"/>
      <c r="C27" s="180"/>
      <c r="D27" s="176"/>
      <c r="E27" s="176"/>
      <c r="F27" s="176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79"/>
    </row>
    <row r="28" spans="1:29" ht="12" customHeight="1">
      <c r="A28" s="120"/>
      <c r="B28" s="120"/>
      <c r="C28" s="180"/>
      <c r="D28" s="178"/>
      <c r="E28" s="178"/>
      <c r="F28" s="178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179"/>
    </row>
    <row r="29" spans="1:29" ht="18" customHeight="1">
      <c r="A29" s="120"/>
      <c r="B29" s="120"/>
      <c r="C29" s="180"/>
      <c r="D29" s="176"/>
      <c r="E29" s="176"/>
      <c r="F29" s="176"/>
      <c r="G29" s="152"/>
      <c r="H29" s="152"/>
      <c r="I29" s="109"/>
      <c r="J29" s="109"/>
      <c r="K29" s="64"/>
      <c r="L29" s="64"/>
      <c r="M29" s="64"/>
      <c r="N29" s="64"/>
      <c r="O29" s="131"/>
      <c r="P29" s="131"/>
      <c r="Q29" s="132"/>
      <c r="R29" s="132"/>
      <c r="S29" s="64"/>
      <c r="T29" s="179"/>
    </row>
    <row r="30" spans="1:29" ht="12" customHeight="1">
      <c r="A30" s="120"/>
      <c r="B30" s="120"/>
      <c r="C30" s="180"/>
      <c r="D30" s="176"/>
      <c r="E30" s="176"/>
      <c r="F30" s="176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179"/>
    </row>
    <row r="31" spans="1:29" ht="12" customHeight="1">
      <c r="A31" s="120"/>
      <c r="B31" s="120"/>
      <c r="C31" s="180"/>
      <c r="D31" s="178"/>
      <c r="E31" s="178"/>
      <c r="F31" s="178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79"/>
    </row>
    <row r="32" spans="1:29" ht="19.5" customHeight="1">
      <c r="A32" s="120"/>
      <c r="B32" s="120"/>
      <c r="C32" s="180"/>
      <c r="D32" s="176"/>
      <c r="E32" s="176"/>
      <c r="F32" s="176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79"/>
    </row>
    <row r="33" spans="1:20" ht="12" customHeight="1">
      <c r="A33" s="120"/>
      <c r="B33" s="120"/>
      <c r="C33" s="180"/>
      <c r="D33" s="176"/>
      <c r="E33" s="176"/>
      <c r="F33" s="176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79"/>
    </row>
    <row r="34" spans="1:20" ht="12" customHeight="1">
      <c r="A34" s="120"/>
      <c r="B34" s="120"/>
      <c r="C34" s="180"/>
      <c r="D34" s="178"/>
      <c r="E34" s="178"/>
      <c r="F34" s="178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  <c r="R34" s="130"/>
      <c r="S34" s="130"/>
      <c r="T34" s="179"/>
    </row>
    <row r="35" spans="1:20" ht="61.5" customHeight="1" thickBot="1">
      <c r="A35" s="120"/>
      <c r="B35" s="120"/>
      <c r="C35" s="107"/>
      <c r="D35" s="107"/>
      <c r="E35" s="107"/>
      <c r="F35" s="107"/>
      <c r="G35" s="138"/>
      <c r="H35" s="138"/>
      <c r="I35" s="138"/>
      <c r="J35" s="138"/>
      <c r="K35" s="138"/>
      <c r="L35" s="138"/>
      <c r="M35" s="138"/>
      <c r="N35" s="138"/>
      <c r="O35" s="175"/>
      <c r="P35" s="175"/>
      <c r="Q35" s="136"/>
      <c r="R35" s="136"/>
      <c r="S35" s="181"/>
    </row>
  </sheetData>
  <mergeCells count="12">
    <mergeCell ref="C2:S2"/>
    <mergeCell ref="C3:S3"/>
    <mergeCell ref="C6:E6"/>
    <mergeCell ref="G10:G11"/>
    <mergeCell ref="I10:I11"/>
    <mergeCell ref="K10:K11"/>
    <mergeCell ref="M10:M11"/>
    <mergeCell ref="O10:O11"/>
    <mergeCell ref="Q10:Q11"/>
    <mergeCell ref="S10:S11"/>
    <mergeCell ref="C10:E10"/>
    <mergeCell ref="C11:E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3399"/>
  </sheetPr>
  <dimension ref="A1:AA34"/>
  <sheetViews>
    <sheetView topLeftCell="A22" zoomScaleNormal="100" zoomScaleSheetLayoutView="100" workbookViewId="0">
      <selection activeCell="D35" sqref="D35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.7109375" style="137" customWidth="1"/>
    <col min="4" max="4" width="41.85546875" style="137" customWidth="1"/>
    <col min="5" max="5" width="13.85546875" style="137" customWidth="1"/>
    <col min="6" max="6" width="0.85546875" style="137" customWidth="1"/>
    <col min="7" max="7" width="15.5703125" style="137" customWidth="1"/>
    <col min="8" max="8" width="0.85546875" style="137" customWidth="1"/>
    <col min="9" max="9" width="16.140625" style="137" customWidth="1"/>
    <col min="10" max="10" width="0.85546875" style="137" customWidth="1"/>
    <col min="11" max="11" width="16" style="137" customWidth="1"/>
    <col min="12" max="12" width="0.85546875" style="137" customWidth="1"/>
    <col min="13" max="13" width="21.140625" style="137" customWidth="1"/>
    <col min="14" max="14" width="0.85546875" style="137" customWidth="1"/>
    <col min="15" max="15" width="16.5703125" style="137" customWidth="1"/>
    <col min="16" max="16" width="0.85546875" style="137" customWidth="1"/>
    <col min="17" max="17" width="18.140625" style="137" customWidth="1"/>
    <col min="18" max="18" width="5.7109375" style="137" customWidth="1"/>
    <col min="19" max="20" width="9.140625" style="137"/>
    <col min="21" max="21" width="9.28515625" style="137" bestFit="1" customWidth="1"/>
    <col min="22" max="22" width="13.5703125" style="137" bestFit="1" customWidth="1"/>
    <col min="23" max="24" width="12.42578125" style="137" bestFit="1" customWidth="1"/>
    <col min="25" max="25" width="10" style="137" bestFit="1" customWidth="1"/>
    <col min="26" max="27" width="12.42578125" style="137" bestFit="1" customWidth="1"/>
    <col min="28" max="16384" width="9.140625" style="137"/>
  </cols>
  <sheetData>
    <row r="1" spans="1:27" ht="12" customHeight="1">
      <c r="A1" s="120"/>
    </row>
    <row r="2" spans="1:27" ht="12" customHeight="1">
      <c r="A2" s="120"/>
      <c r="B2" s="635" t="s">
        <v>107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</row>
    <row r="3" spans="1:27" ht="15" customHeight="1">
      <c r="B3" s="636" t="s">
        <v>108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</row>
    <row r="4" spans="1:27" ht="9.75" customHeight="1" thickBot="1">
      <c r="B4" s="105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20"/>
    </row>
    <row r="5" spans="1:27" ht="11.25" customHeight="1">
      <c r="B5" s="536"/>
      <c r="C5" s="536"/>
      <c r="D5" s="536"/>
      <c r="E5" s="536"/>
      <c r="F5" s="536"/>
      <c r="G5" s="536"/>
      <c r="H5" s="536"/>
      <c r="I5" s="536"/>
      <c r="J5" s="536"/>
      <c r="K5" s="537"/>
      <c r="L5" s="537"/>
      <c r="M5" s="537"/>
      <c r="N5" s="537"/>
      <c r="O5" s="537"/>
      <c r="P5" s="537"/>
      <c r="Q5" s="537"/>
      <c r="R5" s="120"/>
    </row>
    <row r="6" spans="1:27" ht="134.25" customHeight="1">
      <c r="B6" s="622" t="s">
        <v>266</v>
      </c>
      <c r="C6" s="622"/>
      <c r="D6" s="622"/>
      <c r="E6" s="516" t="s">
        <v>117</v>
      </c>
      <c r="F6" s="516"/>
      <c r="G6" s="516" t="s">
        <v>126</v>
      </c>
      <c r="H6" s="516"/>
      <c r="I6" s="516" t="s">
        <v>119</v>
      </c>
      <c r="J6" s="516"/>
      <c r="K6" s="516" t="s">
        <v>131</v>
      </c>
      <c r="L6" s="516"/>
      <c r="M6" s="516" t="s">
        <v>132</v>
      </c>
      <c r="N6" s="516"/>
      <c r="O6" s="516" t="s">
        <v>300</v>
      </c>
      <c r="P6" s="516"/>
      <c r="Q6" s="516" t="s">
        <v>270</v>
      </c>
      <c r="R6" s="120"/>
    </row>
    <row r="7" spans="1:27" ht="12" customHeight="1">
      <c r="B7" s="517"/>
      <c r="C7" s="517"/>
      <c r="D7" s="517"/>
      <c r="E7" s="517"/>
      <c r="F7" s="517"/>
      <c r="G7" s="531" t="s">
        <v>0</v>
      </c>
      <c r="H7" s="531"/>
      <c r="I7" s="531" t="s">
        <v>0</v>
      </c>
      <c r="J7" s="531"/>
      <c r="K7" s="531" t="s">
        <v>0</v>
      </c>
      <c r="L7" s="531"/>
      <c r="M7" s="531"/>
      <c r="N7" s="531"/>
      <c r="O7" s="531" t="s">
        <v>0</v>
      </c>
      <c r="P7" s="531"/>
      <c r="Q7" s="531" t="s">
        <v>0</v>
      </c>
      <c r="R7" s="120"/>
    </row>
    <row r="8" spans="1:27" ht="12" customHeight="1" thickBot="1">
      <c r="B8" s="538"/>
      <c r="C8" s="538"/>
      <c r="D8" s="539"/>
      <c r="E8" s="540"/>
      <c r="F8" s="540"/>
      <c r="G8" s="538"/>
      <c r="H8" s="538"/>
      <c r="I8" s="541"/>
      <c r="J8" s="541"/>
      <c r="K8" s="540"/>
      <c r="L8" s="540"/>
      <c r="M8" s="542"/>
      <c r="N8" s="542"/>
      <c r="O8" s="538"/>
      <c r="P8" s="538"/>
      <c r="Q8" s="541"/>
      <c r="R8" s="120"/>
    </row>
    <row r="9" spans="1:27" ht="5.25" customHeight="1">
      <c r="B9" s="120"/>
      <c r="C9" s="120"/>
      <c r="D9" s="113"/>
      <c r="E9" s="463"/>
      <c r="F9" s="463"/>
      <c r="G9" s="464"/>
      <c r="H9" s="464"/>
      <c r="I9" s="465"/>
      <c r="J9" s="465"/>
      <c r="K9" s="463"/>
      <c r="L9" s="463"/>
      <c r="M9" s="466"/>
      <c r="N9" s="466"/>
      <c r="O9" s="464"/>
      <c r="P9" s="464"/>
      <c r="Q9" s="465"/>
      <c r="R9" s="120"/>
    </row>
    <row r="10" spans="1:27" ht="14.1" customHeight="1">
      <c r="B10" s="628" t="s">
        <v>125</v>
      </c>
      <c r="C10" s="628"/>
      <c r="D10" s="628"/>
      <c r="E10" s="637">
        <f>E15+E20+E24</f>
        <v>784</v>
      </c>
      <c r="F10" s="140"/>
      <c r="G10" s="637">
        <f>G15+G20</f>
        <v>11550760.683049999</v>
      </c>
      <c r="H10" s="140"/>
      <c r="I10" s="638">
        <f>I15+I20</f>
        <v>6025713.7570000002</v>
      </c>
      <c r="J10" s="140"/>
      <c r="K10" s="638">
        <f>K15+K20</f>
        <v>5525046.9260500008</v>
      </c>
      <c r="L10" s="140"/>
      <c r="M10" s="638">
        <f>M15+M20</f>
        <v>46806</v>
      </c>
      <c r="N10" s="140"/>
      <c r="O10" s="638">
        <f>O15+O20</f>
        <v>1308255.953</v>
      </c>
      <c r="P10" s="140"/>
      <c r="Q10" s="638">
        <f>Q15+Q20</f>
        <v>7661798.051</v>
      </c>
      <c r="R10" s="120"/>
    </row>
    <row r="11" spans="1:27" ht="14.1" customHeight="1">
      <c r="B11" s="621" t="s">
        <v>5</v>
      </c>
      <c r="C11" s="621"/>
      <c r="D11" s="621"/>
      <c r="E11" s="637"/>
      <c r="F11" s="140"/>
      <c r="G11" s="637"/>
      <c r="H11" s="141"/>
      <c r="I11" s="638"/>
      <c r="J11" s="141"/>
      <c r="K11" s="638"/>
      <c r="L11" s="141"/>
      <c r="M11" s="638"/>
      <c r="N11" s="141"/>
      <c r="O11" s="638"/>
      <c r="P11" s="141"/>
      <c r="Q11" s="638"/>
      <c r="R11" s="120"/>
    </row>
    <row r="12" spans="1:27" ht="5.25" customHeight="1" thickBot="1">
      <c r="B12" s="105"/>
      <c r="C12" s="105"/>
      <c r="D12" s="105"/>
      <c r="E12" s="125"/>
      <c r="F12" s="125"/>
      <c r="G12" s="109"/>
      <c r="H12" s="109"/>
      <c r="I12" s="142"/>
      <c r="J12" s="142"/>
      <c r="K12" s="143"/>
      <c r="L12" s="143"/>
      <c r="M12" s="143"/>
      <c r="N12" s="143"/>
      <c r="O12" s="144"/>
      <c r="P12" s="144"/>
      <c r="Q12" s="142"/>
      <c r="R12" s="120"/>
    </row>
    <row r="13" spans="1:27" ht="12" customHeight="1">
      <c r="B13" s="121"/>
      <c r="C13" s="121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20"/>
      <c r="T13" s="179"/>
      <c r="U13" s="179"/>
      <c r="V13" s="179"/>
      <c r="W13" s="179"/>
      <c r="X13" s="179"/>
      <c r="Y13" s="179"/>
      <c r="Z13" s="179"/>
      <c r="AA13" s="179"/>
    </row>
    <row r="14" spans="1:27" ht="12" customHeight="1">
      <c r="B14" s="105"/>
      <c r="C14" s="10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20"/>
      <c r="T14" s="179"/>
      <c r="U14" s="179"/>
      <c r="V14" s="179"/>
      <c r="W14" s="179"/>
      <c r="X14" s="179"/>
      <c r="Y14" s="179"/>
      <c r="Z14" s="179"/>
      <c r="AA14" s="179"/>
    </row>
    <row r="15" spans="1:27" s="1" customFormat="1" ht="19.5" customHeight="1">
      <c r="B15" s="200" t="s">
        <v>109</v>
      </c>
      <c r="D15" s="94"/>
      <c r="E15" s="130">
        <v>780</v>
      </c>
      <c r="F15" s="130"/>
      <c r="G15" s="130">
        <v>11449258.025049999</v>
      </c>
      <c r="H15" s="130"/>
      <c r="I15" s="130">
        <v>5973357.5609999998</v>
      </c>
      <c r="J15" s="130"/>
      <c r="K15" s="130">
        <v>5475900.4640500005</v>
      </c>
      <c r="L15" s="130"/>
      <c r="M15" s="130">
        <v>46589</v>
      </c>
      <c r="N15" s="130"/>
      <c r="O15" s="130">
        <v>1301032.8419999999</v>
      </c>
      <c r="P15" s="130"/>
      <c r="Q15" s="130">
        <v>7647662.1490000002</v>
      </c>
      <c r="R15" s="183"/>
      <c r="T15" s="183"/>
      <c r="U15" s="183"/>
      <c r="V15" s="183"/>
      <c r="W15" s="183"/>
      <c r="X15" s="183"/>
      <c r="Y15" s="183"/>
      <c r="Z15" s="183"/>
      <c r="AA15" s="183"/>
    </row>
    <row r="16" spans="1:27" s="1" customFormat="1" ht="19.5" customHeight="1">
      <c r="B16" s="355" t="s">
        <v>271</v>
      </c>
      <c r="D16" s="184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83"/>
      <c r="T16" s="183"/>
      <c r="U16" s="183"/>
      <c r="V16" s="183"/>
      <c r="W16" s="183"/>
      <c r="X16" s="183"/>
      <c r="Y16" s="183"/>
      <c r="Z16" s="183"/>
      <c r="AA16" s="183"/>
    </row>
    <row r="17" spans="1:27" s="1" customFormat="1" ht="19.5" customHeight="1">
      <c r="B17" s="355"/>
      <c r="D17" s="467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83"/>
      <c r="T17" s="183"/>
      <c r="U17" s="183"/>
      <c r="V17" s="183"/>
      <c r="W17" s="183"/>
      <c r="X17" s="183"/>
      <c r="Y17" s="183"/>
      <c r="Z17" s="183"/>
      <c r="AA17" s="183"/>
    </row>
    <row r="18" spans="1:27" s="1" customFormat="1" ht="19.5" customHeight="1">
      <c r="B18" s="355"/>
      <c r="D18" s="467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83"/>
      <c r="T18" s="183"/>
      <c r="U18" s="183"/>
      <c r="V18" s="183"/>
      <c r="W18" s="183"/>
      <c r="X18" s="183"/>
      <c r="Y18" s="183"/>
      <c r="Z18" s="183"/>
      <c r="AA18" s="183"/>
    </row>
    <row r="19" spans="1:27" s="1" customFormat="1" ht="19.5" customHeight="1">
      <c r="B19" s="467"/>
      <c r="D19" s="6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83"/>
    </row>
    <row r="20" spans="1:27" s="1" customFormat="1" ht="19.5" customHeight="1">
      <c r="B20" s="200" t="s">
        <v>272</v>
      </c>
      <c r="D20" s="94"/>
      <c r="E20" s="130">
        <v>4</v>
      </c>
      <c r="F20" s="130"/>
      <c r="G20" s="130">
        <v>101502.658</v>
      </c>
      <c r="H20" s="130"/>
      <c r="I20" s="130">
        <v>52356.196000000004</v>
      </c>
      <c r="J20" s="130"/>
      <c r="K20" s="130">
        <v>49146.462</v>
      </c>
      <c r="L20" s="130"/>
      <c r="M20" s="130">
        <v>217</v>
      </c>
      <c r="N20" s="130"/>
      <c r="O20" s="130">
        <v>7223.1109999999999</v>
      </c>
      <c r="P20" s="130"/>
      <c r="Q20" s="130">
        <v>14135.902</v>
      </c>
      <c r="R20" s="183"/>
    </row>
    <row r="21" spans="1:27" s="1" customFormat="1" ht="19.5" customHeight="1">
      <c r="B21" s="355" t="s">
        <v>110</v>
      </c>
      <c r="D21" s="6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83"/>
    </row>
    <row r="22" spans="1:27" s="1" customFormat="1" ht="19.5" customHeight="1">
      <c r="B22" s="3"/>
      <c r="C22" s="185"/>
      <c r="D22" s="467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83"/>
    </row>
    <row r="23" spans="1:27" s="1" customFormat="1" ht="19.5" customHeight="1">
      <c r="B23" s="3"/>
      <c r="C23" s="2"/>
      <c r="D23" s="185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83"/>
    </row>
    <row r="24" spans="1:27" s="1" customFormat="1" ht="19.5" customHeight="1">
      <c r="B24" s="3"/>
      <c r="C24" s="207"/>
      <c r="D24" s="185"/>
      <c r="E24" s="130"/>
      <c r="F24" s="130"/>
      <c r="G24" s="130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83"/>
    </row>
    <row r="25" spans="1:27" s="1" customFormat="1" ht="19.5" customHeight="1">
      <c r="B25" s="3"/>
      <c r="C25" s="153"/>
      <c r="D25" s="185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83"/>
    </row>
    <row r="26" spans="1:27" s="1" customFormat="1" ht="19.5" customHeight="1">
      <c r="B26" s="3"/>
      <c r="C26" s="322"/>
      <c r="D26" s="467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83"/>
    </row>
    <row r="27" spans="1:27" s="1" customFormat="1" ht="19.5" customHeight="1">
      <c r="B27" s="3"/>
      <c r="C27" s="322"/>
      <c r="D27" s="185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83"/>
    </row>
    <row r="28" spans="1:27" s="1" customFormat="1" ht="19.5" customHeight="1">
      <c r="B28" s="3"/>
      <c r="C28" s="322"/>
      <c r="D28" s="185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83"/>
    </row>
    <row r="29" spans="1:27" s="1" customFormat="1" ht="19.5" customHeight="1">
      <c r="B29" s="3"/>
      <c r="C29" s="322"/>
      <c r="D29" s="185"/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83"/>
    </row>
    <row r="30" spans="1:27" s="1" customFormat="1" ht="18" customHeight="1">
      <c r="B30" s="3"/>
      <c r="C30" s="322"/>
      <c r="D30" s="185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83"/>
    </row>
    <row r="31" spans="1:27" s="1" customFormat="1" ht="19.5" customHeight="1">
      <c r="B31" s="3"/>
      <c r="C31" s="189"/>
      <c r="D31" s="185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83"/>
    </row>
    <row r="32" spans="1:27" ht="51" customHeight="1" thickBot="1">
      <c r="A32" s="120"/>
      <c r="B32" s="107"/>
      <c r="C32" s="107"/>
      <c r="D32" s="107"/>
      <c r="E32" s="138"/>
      <c r="F32" s="138"/>
      <c r="G32" s="138"/>
      <c r="H32" s="138"/>
      <c r="I32" s="138"/>
      <c r="J32" s="138"/>
      <c r="K32" s="138"/>
      <c r="L32" s="138"/>
      <c r="M32" s="175"/>
      <c r="N32" s="175"/>
      <c r="O32" s="136"/>
      <c r="P32" s="136"/>
      <c r="Q32" s="181"/>
    </row>
    <row r="33" spans="5:17" ht="12" customHeight="1"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</row>
    <row r="34" spans="5:17"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</row>
  </sheetData>
  <mergeCells count="12">
    <mergeCell ref="B2:Q2"/>
    <mergeCell ref="B3:Q3"/>
    <mergeCell ref="B6:D6"/>
    <mergeCell ref="B10:D10"/>
    <mergeCell ref="B11:D11"/>
    <mergeCell ref="E10:E11"/>
    <mergeCell ref="G10:G11"/>
    <mergeCell ref="I10:I11"/>
    <mergeCell ref="K10:K11"/>
    <mergeCell ref="M10:M11"/>
    <mergeCell ref="O10:O11"/>
    <mergeCell ref="Q10:Q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3399"/>
  </sheetPr>
  <dimension ref="A1:AD35"/>
  <sheetViews>
    <sheetView zoomScaleNormal="100" zoomScaleSheetLayoutView="100" workbookViewId="0">
      <selection activeCell="C3" sqref="C3:T3"/>
    </sheetView>
  </sheetViews>
  <sheetFormatPr defaultColWidth="9.140625" defaultRowHeight="12.75"/>
  <cols>
    <col min="1" max="1" width="6.7109375" style="137" customWidth="1"/>
    <col min="2" max="3" width="1" style="137" customWidth="1"/>
    <col min="4" max="4" width="10.42578125" style="137" customWidth="1"/>
    <col min="5" max="5" width="4.42578125" style="137" customWidth="1"/>
    <col min="6" max="6" width="9.28515625" style="137" customWidth="1"/>
    <col min="7" max="7" width="11.85546875" style="137" customWidth="1"/>
    <col min="8" max="8" width="15.140625" style="137" customWidth="1"/>
    <col min="9" max="9" width="0.85546875" style="137" customWidth="1"/>
    <col min="10" max="10" width="17.5703125" style="137" customWidth="1"/>
    <col min="11" max="11" width="0.85546875" style="137" customWidth="1"/>
    <col min="12" max="12" width="16.85546875" style="137" customWidth="1"/>
    <col min="13" max="13" width="0.85546875" style="137" customWidth="1"/>
    <col min="14" max="14" width="16.7109375" style="137" customWidth="1"/>
    <col min="15" max="15" width="0.85546875" style="137" customWidth="1"/>
    <col min="16" max="16" width="22" style="137" customWidth="1"/>
    <col min="17" max="17" width="0.85546875" style="137" customWidth="1"/>
    <col min="18" max="18" width="17.42578125" style="137" customWidth="1"/>
    <col min="19" max="19" width="0.85546875" style="137" customWidth="1"/>
    <col min="20" max="20" width="18.140625" style="137" customWidth="1"/>
    <col min="21" max="21" width="5.7109375" style="137" customWidth="1"/>
    <col min="22" max="24" width="9.140625" style="137"/>
    <col min="25" max="25" width="13.5703125" style="137" bestFit="1" customWidth="1"/>
    <col min="26" max="27" width="12.42578125" style="137" bestFit="1" customWidth="1"/>
    <col min="28" max="28" width="10" style="137" bestFit="1" customWidth="1"/>
    <col min="29" max="30" width="12.42578125" style="137" bestFit="1" customWidth="1"/>
    <col min="31" max="16384" width="9.140625" style="137"/>
  </cols>
  <sheetData>
    <row r="1" spans="3:30" ht="12" customHeight="1"/>
    <row r="2" spans="3:30" ht="12" customHeight="1">
      <c r="C2" s="635" t="s">
        <v>273</v>
      </c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</row>
    <row r="3" spans="3:30" ht="15.75" customHeight="1">
      <c r="C3" s="636" t="s">
        <v>111</v>
      </c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</row>
    <row r="4" spans="3:30" ht="9.75" customHeight="1" thickBot="1"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20"/>
    </row>
    <row r="5" spans="3:30" ht="11.25" customHeight="1">
      <c r="C5" s="536"/>
      <c r="D5" s="536"/>
      <c r="E5" s="536"/>
      <c r="F5" s="536"/>
      <c r="G5" s="536"/>
      <c r="H5" s="536"/>
      <c r="I5" s="536"/>
      <c r="J5" s="536"/>
      <c r="K5" s="536"/>
      <c r="L5" s="536"/>
      <c r="M5" s="536"/>
      <c r="N5" s="537"/>
      <c r="O5" s="537"/>
      <c r="P5" s="537"/>
      <c r="Q5" s="537"/>
      <c r="R5" s="537"/>
      <c r="S5" s="537"/>
      <c r="T5" s="537"/>
      <c r="U5" s="120"/>
    </row>
    <row r="6" spans="3:30" ht="134.25" customHeight="1">
      <c r="C6" s="622" t="s">
        <v>134</v>
      </c>
      <c r="D6" s="622"/>
      <c r="E6" s="622"/>
      <c r="F6" s="622"/>
      <c r="G6" s="516"/>
      <c r="H6" s="516" t="s">
        <v>117</v>
      </c>
      <c r="I6" s="516"/>
      <c r="J6" s="516" t="s">
        <v>126</v>
      </c>
      <c r="K6" s="516"/>
      <c r="L6" s="516" t="s">
        <v>119</v>
      </c>
      <c r="M6" s="516"/>
      <c r="N6" s="516" t="s">
        <v>131</v>
      </c>
      <c r="O6" s="516"/>
      <c r="P6" s="516" t="s">
        <v>132</v>
      </c>
      <c r="Q6" s="516"/>
      <c r="R6" s="516" t="s">
        <v>300</v>
      </c>
      <c r="S6" s="516"/>
      <c r="T6" s="516" t="s">
        <v>270</v>
      </c>
      <c r="U6" s="120"/>
    </row>
    <row r="7" spans="3:30" ht="15.75" customHeight="1">
      <c r="C7" s="519"/>
      <c r="D7" s="519"/>
      <c r="E7" s="519"/>
      <c r="F7" s="519"/>
      <c r="G7" s="519"/>
      <c r="H7" s="519"/>
      <c r="I7" s="519"/>
      <c r="J7" s="531" t="s">
        <v>0</v>
      </c>
      <c r="K7" s="531"/>
      <c r="L7" s="531" t="s">
        <v>0</v>
      </c>
      <c r="M7" s="531"/>
      <c r="N7" s="531" t="s">
        <v>0</v>
      </c>
      <c r="O7" s="531"/>
      <c r="P7" s="531"/>
      <c r="Q7" s="531"/>
      <c r="R7" s="531" t="s">
        <v>0</v>
      </c>
      <c r="S7" s="531"/>
      <c r="T7" s="531" t="s">
        <v>0</v>
      </c>
      <c r="U7" s="120"/>
    </row>
    <row r="8" spans="3:30" ht="12" customHeight="1" thickBot="1">
      <c r="C8" s="538"/>
      <c r="D8" s="538"/>
      <c r="E8" s="538"/>
      <c r="F8" s="538"/>
      <c r="G8" s="539"/>
      <c r="H8" s="540"/>
      <c r="I8" s="540"/>
      <c r="J8" s="538"/>
      <c r="K8" s="538"/>
      <c r="L8" s="541"/>
      <c r="M8" s="541"/>
      <c r="N8" s="540"/>
      <c r="O8" s="540"/>
      <c r="P8" s="542"/>
      <c r="Q8" s="542"/>
      <c r="R8" s="538"/>
      <c r="S8" s="538"/>
      <c r="T8" s="541"/>
      <c r="U8" s="120"/>
    </row>
    <row r="9" spans="3:30" ht="5.25" customHeight="1">
      <c r="C9" s="120"/>
      <c r="D9" s="120"/>
      <c r="E9" s="120"/>
      <c r="F9" s="120"/>
      <c r="G9" s="113"/>
      <c r="H9" s="91"/>
      <c r="I9" s="91"/>
      <c r="J9" s="120"/>
      <c r="K9" s="120"/>
      <c r="L9" s="122"/>
      <c r="M9" s="122"/>
      <c r="N9" s="91"/>
      <c r="O9" s="91"/>
      <c r="P9" s="123"/>
      <c r="Q9" s="123"/>
      <c r="R9" s="120"/>
      <c r="S9" s="120"/>
      <c r="T9" s="122"/>
      <c r="U9" s="120"/>
    </row>
    <row r="10" spans="3:30" ht="14.1" customHeight="1">
      <c r="C10" s="628" t="s">
        <v>125</v>
      </c>
      <c r="D10" s="628"/>
      <c r="E10" s="105"/>
      <c r="F10" s="105"/>
      <c r="G10" s="18"/>
      <c r="H10" s="638">
        <f>SUM(H15:H33)</f>
        <v>784</v>
      </c>
      <c r="I10" s="140"/>
      <c r="J10" s="638">
        <f>SUM(J15:J33)</f>
        <v>11550760.683049999</v>
      </c>
      <c r="K10" s="140"/>
      <c r="L10" s="638">
        <f>SUM(L15:L33)</f>
        <v>6025713.7570000002</v>
      </c>
      <c r="M10" s="140"/>
      <c r="N10" s="638">
        <f>SUM(N15:N33)</f>
        <v>5525046.9260499999</v>
      </c>
      <c r="O10" s="140"/>
      <c r="P10" s="638">
        <f>SUM(P15:P33)</f>
        <v>46806</v>
      </c>
      <c r="Q10" s="140"/>
      <c r="R10" s="638">
        <f>SUM(R15:R33)</f>
        <v>1308255.953</v>
      </c>
      <c r="S10" s="140"/>
      <c r="T10" s="629">
        <f>SUM(T15:T33)</f>
        <v>7661798.0510000009</v>
      </c>
      <c r="U10" s="120"/>
    </row>
    <row r="11" spans="3:30" ht="14.1" customHeight="1">
      <c r="C11" s="621" t="s">
        <v>5</v>
      </c>
      <c r="D11" s="621"/>
      <c r="E11" s="105"/>
      <c r="F11" s="105"/>
      <c r="G11" s="18"/>
      <c r="H11" s="638"/>
      <c r="I11" s="140"/>
      <c r="J11" s="638"/>
      <c r="K11" s="141"/>
      <c r="L11" s="638"/>
      <c r="M11" s="141"/>
      <c r="N11" s="638"/>
      <c r="O11" s="141"/>
      <c r="P11" s="638"/>
      <c r="Q11" s="141"/>
      <c r="R11" s="638"/>
      <c r="S11" s="141"/>
      <c r="T11" s="629"/>
      <c r="U11" s="120"/>
    </row>
    <row r="12" spans="3:30" ht="5.25" customHeight="1" thickBot="1">
      <c r="C12" s="105"/>
      <c r="D12" s="105"/>
      <c r="E12" s="105"/>
      <c r="F12" s="105"/>
      <c r="G12" s="18"/>
      <c r="H12" s="125"/>
      <c r="I12" s="125"/>
      <c r="J12" s="109"/>
      <c r="K12" s="109"/>
      <c r="L12" s="142"/>
      <c r="M12" s="142"/>
      <c r="N12" s="143"/>
      <c r="O12" s="143"/>
      <c r="P12" s="143"/>
      <c r="Q12" s="143"/>
      <c r="R12" s="144"/>
      <c r="S12" s="144"/>
      <c r="T12" s="126"/>
      <c r="U12" s="120"/>
    </row>
    <row r="13" spans="3:30" ht="12" customHeight="1">
      <c r="C13" s="121"/>
      <c r="D13" s="639"/>
      <c r="E13" s="639"/>
      <c r="F13" s="639"/>
      <c r="G13" s="145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7"/>
      <c r="U13" s="120"/>
    </row>
    <row r="14" spans="3:30" ht="12" customHeight="1">
      <c r="C14" s="105"/>
      <c r="D14" s="119"/>
      <c r="E14" s="119"/>
      <c r="F14" s="119"/>
      <c r="G14" s="18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9"/>
      <c r="U14" s="120"/>
    </row>
    <row r="15" spans="3:30" s="1" customFormat="1" ht="19.5" customHeight="1">
      <c r="C15" s="200" t="s">
        <v>34</v>
      </c>
      <c r="D15" s="30"/>
      <c r="E15" s="30"/>
      <c r="F15" s="33">
        <v>5</v>
      </c>
      <c r="G15" s="5"/>
      <c r="H15" s="130">
        <v>290</v>
      </c>
      <c r="I15" s="130"/>
      <c r="J15" s="130">
        <v>185368.27100000001</v>
      </c>
      <c r="K15" s="130"/>
      <c r="L15" s="130">
        <v>115241.94899999999</v>
      </c>
      <c r="M15" s="130"/>
      <c r="N15" s="130">
        <v>70126.322</v>
      </c>
      <c r="O15" s="130"/>
      <c r="P15" s="130">
        <v>937</v>
      </c>
      <c r="Q15" s="130"/>
      <c r="R15" s="130">
        <v>10631.41</v>
      </c>
      <c r="S15" s="130"/>
      <c r="T15" s="79">
        <v>156306.40400000001</v>
      </c>
      <c r="U15" s="183"/>
      <c r="W15" s="342"/>
      <c r="X15" s="342"/>
      <c r="Y15" s="342"/>
      <c r="Z15" s="342"/>
      <c r="AA15" s="342"/>
      <c r="AB15" s="342"/>
      <c r="AC15" s="342"/>
      <c r="AD15" s="342"/>
    </row>
    <row r="16" spans="3:30" s="1" customFormat="1" ht="14.25" customHeight="1">
      <c r="C16" s="621" t="s">
        <v>283</v>
      </c>
      <c r="D16" s="621"/>
      <c r="E16" s="621"/>
      <c r="F16" s="168"/>
      <c r="G16" s="169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  <c r="S16" s="130"/>
      <c r="T16" s="79"/>
      <c r="U16" s="183"/>
      <c r="W16" s="342"/>
      <c r="X16" s="342"/>
      <c r="Y16" s="342"/>
      <c r="Z16" s="342"/>
      <c r="AA16" s="342"/>
      <c r="AB16" s="342"/>
      <c r="AC16" s="342"/>
      <c r="AD16" s="342"/>
    </row>
    <row r="17" spans="3:30" s="1" customFormat="1" ht="12" customHeight="1">
      <c r="C17" s="3"/>
      <c r="D17" s="195"/>
      <c r="E17" s="195"/>
      <c r="F17" s="8"/>
      <c r="G17" s="169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79"/>
      <c r="U17" s="183"/>
    </row>
    <row r="18" spans="3:30" s="1" customFormat="1" ht="19.5" customHeight="1">
      <c r="C18" s="3"/>
      <c r="D18" s="46">
        <v>5</v>
      </c>
      <c r="E18" s="40" t="s">
        <v>35</v>
      </c>
      <c r="F18" s="111">
        <v>29</v>
      </c>
      <c r="G18" s="114"/>
      <c r="H18" s="130">
        <v>333</v>
      </c>
      <c r="I18" s="130"/>
      <c r="J18" s="130">
        <v>1822283.6677000001</v>
      </c>
      <c r="K18" s="130"/>
      <c r="L18" s="130">
        <v>935632.61</v>
      </c>
      <c r="M18" s="130"/>
      <c r="N18" s="130">
        <v>886651.05769999989</v>
      </c>
      <c r="O18" s="130"/>
      <c r="P18" s="130">
        <v>4109</v>
      </c>
      <c r="Q18" s="130"/>
      <c r="R18" s="130">
        <v>98114.887000000002</v>
      </c>
      <c r="S18" s="130"/>
      <c r="T18" s="79">
        <v>1752350.4950000001</v>
      </c>
      <c r="U18" s="183"/>
      <c r="W18" s="342"/>
      <c r="X18" s="342"/>
      <c r="Y18" s="342"/>
      <c r="Z18" s="342"/>
      <c r="AA18" s="342"/>
      <c r="AB18" s="342"/>
      <c r="AC18" s="342"/>
      <c r="AD18" s="342"/>
    </row>
    <row r="19" spans="3:30" s="1" customFormat="1" ht="36" customHeight="1">
      <c r="C19" s="3"/>
      <c r="D19" s="116"/>
      <c r="E19" s="46"/>
      <c r="F19" s="111"/>
      <c r="G19" s="3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79"/>
      <c r="U19" s="183"/>
      <c r="W19" s="342"/>
      <c r="X19" s="342"/>
      <c r="Y19" s="342"/>
      <c r="Z19" s="342"/>
      <c r="AA19" s="342"/>
      <c r="AB19" s="342"/>
      <c r="AC19" s="342"/>
      <c r="AD19" s="342"/>
    </row>
    <row r="20" spans="3:30" s="1" customFormat="1" ht="19.5" customHeight="1">
      <c r="C20" s="3"/>
      <c r="D20" s="46">
        <v>30</v>
      </c>
      <c r="E20" s="40" t="s">
        <v>35</v>
      </c>
      <c r="F20" s="111">
        <v>75</v>
      </c>
      <c r="G20" s="3"/>
      <c r="H20" s="130">
        <v>85</v>
      </c>
      <c r="I20" s="130"/>
      <c r="J20" s="130">
        <v>1026533.36835</v>
      </c>
      <c r="K20" s="130"/>
      <c r="L20" s="130">
        <v>672681.23</v>
      </c>
      <c r="M20" s="130"/>
      <c r="N20" s="130">
        <v>353852.13835000002</v>
      </c>
      <c r="O20" s="130"/>
      <c r="P20" s="130">
        <v>3918</v>
      </c>
      <c r="Q20" s="130"/>
      <c r="R20" s="130">
        <v>104883.91800000001</v>
      </c>
      <c r="S20" s="130"/>
      <c r="T20" s="79">
        <v>552039.65500000003</v>
      </c>
      <c r="U20" s="183"/>
      <c r="W20" s="342"/>
      <c r="X20" s="342"/>
      <c r="Y20" s="342"/>
      <c r="Z20" s="342"/>
      <c r="AA20" s="342"/>
      <c r="AB20" s="342"/>
      <c r="AC20" s="342"/>
      <c r="AD20" s="342"/>
    </row>
    <row r="21" spans="3:30" s="1" customFormat="1" ht="36" customHeight="1">
      <c r="C21" s="3"/>
      <c r="D21" s="46"/>
      <c r="E21" s="116"/>
      <c r="F21" s="111"/>
      <c r="G21" s="116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79"/>
      <c r="U21" s="183"/>
      <c r="W21" s="342"/>
      <c r="X21" s="342"/>
      <c r="Y21" s="342"/>
      <c r="Z21" s="342"/>
      <c r="AA21" s="342"/>
      <c r="AB21" s="342"/>
      <c r="AC21" s="342"/>
      <c r="AD21" s="342"/>
    </row>
    <row r="22" spans="3:30" s="1" customFormat="1" ht="19.5" customHeight="1">
      <c r="C22" s="3"/>
      <c r="D22" s="133">
        <v>76</v>
      </c>
      <c r="E22" s="640" t="s">
        <v>36</v>
      </c>
      <c r="F22" s="640"/>
      <c r="G22" s="116"/>
      <c r="H22" s="474">
        <v>76</v>
      </c>
      <c r="I22" s="130"/>
      <c r="J22" s="130">
        <v>8516575.3760000002</v>
      </c>
      <c r="K22" s="130"/>
      <c r="L22" s="130">
        <v>4302157.9680000003</v>
      </c>
      <c r="M22" s="130"/>
      <c r="N22" s="130">
        <v>4214417.4079999998</v>
      </c>
      <c r="O22" s="130"/>
      <c r="P22" s="130">
        <v>37842</v>
      </c>
      <c r="Q22" s="130"/>
      <c r="R22" s="130">
        <v>1094625.7379999999</v>
      </c>
      <c r="S22" s="130"/>
      <c r="T22" s="79">
        <v>5201101.4970000004</v>
      </c>
      <c r="U22" s="183"/>
      <c r="W22" s="137"/>
      <c r="X22" s="137"/>
      <c r="Y22" s="342"/>
      <c r="Z22" s="342"/>
      <c r="AA22" s="342"/>
      <c r="AB22" s="342"/>
      <c r="AC22" s="342"/>
      <c r="AD22" s="342"/>
    </row>
    <row r="23" spans="3:30" s="1" customFormat="1" ht="14.1" customHeight="1">
      <c r="C23" s="3"/>
      <c r="D23" s="105"/>
      <c r="E23" s="641" t="s">
        <v>37</v>
      </c>
      <c r="F23" s="641"/>
      <c r="G23" s="116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79"/>
      <c r="U23" s="183"/>
      <c r="W23" s="137"/>
      <c r="X23" s="137"/>
      <c r="Y23" s="342"/>
      <c r="Z23" s="342"/>
      <c r="AA23" s="342"/>
      <c r="AB23" s="342"/>
      <c r="AC23" s="342"/>
      <c r="AD23" s="342"/>
    </row>
    <row r="24" spans="3:30" s="1" customFormat="1" ht="19.5" customHeight="1">
      <c r="C24" s="3"/>
      <c r="D24" s="116"/>
      <c r="E24" s="159"/>
      <c r="F24" s="111"/>
      <c r="G24" s="116"/>
      <c r="H24" s="130"/>
      <c r="I24" s="130"/>
      <c r="J24" s="130"/>
      <c r="K24" s="130"/>
      <c r="L24" s="130"/>
      <c r="M24" s="130"/>
      <c r="N24" s="130"/>
      <c r="O24" s="130"/>
      <c r="P24" s="130"/>
      <c r="Q24" s="130"/>
      <c r="R24" s="130"/>
      <c r="S24" s="130"/>
      <c r="T24" s="79"/>
      <c r="U24" s="183"/>
      <c r="W24" s="137"/>
      <c r="X24" s="137"/>
      <c r="Y24" s="342"/>
      <c r="Z24" s="342"/>
      <c r="AA24" s="342"/>
      <c r="AB24" s="342"/>
      <c r="AC24" s="342"/>
      <c r="AD24" s="342"/>
    </row>
    <row r="25" spans="3:30" s="1" customFormat="1" ht="14.1" customHeight="1">
      <c r="C25" s="3"/>
      <c r="D25" s="116"/>
      <c r="E25" s="116"/>
      <c r="F25" s="111"/>
      <c r="G25" s="116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183"/>
      <c r="W25" s="137"/>
      <c r="X25" s="137"/>
      <c r="Y25" s="342"/>
      <c r="Z25" s="342"/>
      <c r="AA25" s="342"/>
      <c r="AB25" s="342"/>
      <c r="AC25" s="342"/>
      <c r="AD25" s="342"/>
    </row>
    <row r="26" spans="3:30" s="1" customFormat="1" ht="19.5" customHeight="1">
      <c r="C26" s="3"/>
      <c r="D26" s="171"/>
      <c r="E26" s="159"/>
      <c r="F26" s="172"/>
      <c r="G26" s="116"/>
      <c r="H26" s="130"/>
      <c r="I26" s="130"/>
      <c r="J26" s="130"/>
      <c r="K26" s="130"/>
      <c r="L26" s="130"/>
      <c r="M26" s="130"/>
      <c r="N26" s="130"/>
      <c r="O26" s="130"/>
      <c r="P26" s="130"/>
      <c r="Q26" s="130"/>
      <c r="R26" s="130"/>
      <c r="S26" s="130"/>
      <c r="T26" s="79"/>
      <c r="U26" s="183"/>
      <c r="W26" s="137"/>
      <c r="X26" s="137"/>
      <c r="Y26" s="342"/>
      <c r="Z26" s="342"/>
      <c r="AA26" s="342"/>
      <c r="AB26" s="342"/>
      <c r="AC26" s="342"/>
      <c r="AD26" s="342"/>
    </row>
    <row r="27" spans="3:30" s="1" customFormat="1" ht="14.1" customHeight="1">
      <c r="C27" s="3"/>
      <c r="D27" s="116"/>
      <c r="E27" s="116"/>
      <c r="F27" s="111"/>
      <c r="G27" s="116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183"/>
      <c r="W27" s="137"/>
      <c r="X27" s="137"/>
      <c r="Y27" s="342"/>
      <c r="Z27" s="342"/>
      <c r="AA27" s="342"/>
      <c r="AB27" s="342"/>
      <c r="AC27" s="342"/>
      <c r="AD27" s="342"/>
    </row>
    <row r="28" spans="3:30" s="1" customFormat="1" ht="19.5" customHeight="1">
      <c r="C28" s="3"/>
      <c r="D28" s="171"/>
      <c r="E28" s="159"/>
      <c r="F28" s="172"/>
      <c r="G28" s="116"/>
      <c r="H28" s="130"/>
      <c r="I28" s="130"/>
      <c r="J28" s="130"/>
      <c r="K28" s="130"/>
      <c r="L28" s="130"/>
      <c r="M28" s="130"/>
      <c r="N28" s="130"/>
      <c r="O28" s="130"/>
      <c r="P28" s="130"/>
      <c r="Q28" s="130"/>
      <c r="R28" s="130"/>
      <c r="S28" s="130"/>
      <c r="T28" s="79"/>
      <c r="U28" s="183"/>
      <c r="W28" s="137"/>
      <c r="X28" s="137"/>
      <c r="Y28" s="342"/>
      <c r="Z28" s="342"/>
      <c r="AA28" s="342"/>
      <c r="AB28" s="342"/>
      <c r="AC28" s="342"/>
      <c r="AD28" s="342"/>
    </row>
    <row r="29" spans="3:30" s="1" customFormat="1" ht="14.1" customHeight="1">
      <c r="C29" s="3"/>
      <c r="D29" s="116"/>
      <c r="E29" s="116"/>
      <c r="F29" s="111"/>
      <c r="G29" s="116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183"/>
      <c r="W29" s="137"/>
      <c r="X29" s="137"/>
      <c r="Y29" s="342"/>
      <c r="Z29" s="342"/>
      <c r="AA29" s="342"/>
      <c r="AB29" s="342"/>
      <c r="AC29" s="342"/>
      <c r="AD29" s="342"/>
    </row>
    <row r="30" spans="3:30" s="1" customFormat="1" ht="19.5" customHeight="1">
      <c r="C30" s="3"/>
      <c r="D30" s="171"/>
      <c r="E30" s="159"/>
      <c r="F30" s="173"/>
      <c r="G30" s="116"/>
      <c r="H30" s="130"/>
      <c r="I30" s="130"/>
      <c r="J30" s="130"/>
      <c r="K30" s="130"/>
      <c r="L30" s="130"/>
      <c r="M30" s="130"/>
      <c r="N30" s="130"/>
      <c r="O30" s="130"/>
      <c r="P30" s="130"/>
      <c r="Q30" s="130"/>
      <c r="R30" s="130"/>
      <c r="S30" s="130"/>
      <c r="T30" s="79"/>
      <c r="U30" s="183"/>
      <c r="W30" s="137"/>
      <c r="X30" s="137"/>
      <c r="Y30" s="342"/>
      <c r="Z30" s="342"/>
      <c r="AA30" s="342"/>
      <c r="AB30" s="342"/>
      <c r="AC30" s="342"/>
      <c r="AD30" s="342"/>
    </row>
    <row r="31" spans="3:30" s="1" customFormat="1" ht="14.1" customHeight="1">
      <c r="C31" s="3"/>
      <c r="D31" s="18"/>
      <c r="E31" s="116"/>
      <c r="F31" s="173"/>
      <c r="G31" s="116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79"/>
      <c r="U31" s="183"/>
      <c r="W31" s="137"/>
      <c r="X31" s="137"/>
      <c r="Y31" s="342"/>
      <c r="Z31" s="342"/>
      <c r="AA31" s="342"/>
      <c r="AB31" s="342"/>
      <c r="AC31" s="342"/>
      <c r="AD31" s="342"/>
    </row>
    <row r="32" spans="3:30" s="1" customFormat="1" ht="19.5" customHeight="1">
      <c r="C32" s="3"/>
      <c r="D32" s="116"/>
      <c r="E32" s="159"/>
      <c r="F32" s="111"/>
      <c r="G32" s="116"/>
      <c r="H32" s="130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79"/>
      <c r="U32" s="183"/>
    </row>
    <row r="33" spans="1:21" s="1" customFormat="1" ht="14.1" customHeight="1">
      <c r="C33" s="3"/>
      <c r="D33" s="174"/>
      <c r="E33" s="105"/>
      <c r="F33" s="105"/>
      <c r="G33" s="116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79"/>
      <c r="U33" s="183"/>
    </row>
    <row r="34" spans="1:21" ht="22.5" customHeight="1" thickBot="1">
      <c r="A34" s="120"/>
      <c r="B34" s="120"/>
      <c r="C34" s="107"/>
      <c r="D34" s="107"/>
      <c r="E34" s="107"/>
      <c r="F34" s="107"/>
      <c r="G34" s="107"/>
      <c r="H34" s="138"/>
      <c r="I34" s="138"/>
      <c r="J34" s="138"/>
      <c r="K34" s="138"/>
      <c r="L34" s="138"/>
      <c r="M34" s="138"/>
      <c r="N34" s="138"/>
      <c r="O34" s="138"/>
      <c r="P34" s="175"/>
      <c r="Q34" s="175"/>
      <c r="R34" s="136"/>
      <c r="S34" s="136"/>
      <c r="T34" s="107"/>
    </row>
    <row r="35" spans="1:21"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5"/>
      <c r="N35" s="105"/>
      <c r="O35" s="105"/>
      <c r="P35" s="105"/>
      <c r="Q35" s="105"/>
      <c r="R35" s="224"/>
      <c r="S35" s="224"/>
      <c r="T35" s="105"/>
    </row>
  </sheetData>
  <mergeCells count="16">
    <mergeCell ref="C2:T2"/>
    <mergeCell ref="C3:T3"/>
    <mergeCell ref="C6:F6"/>
    <mergeCell ref="L10:L11"/>
    <mergeCell ref="N10:N11"/>
    <mergeCell ref="P10:P11"/>
    <mergeCell ref="R10:R11"/>
    <mergeCell ref="T10:T11"/>
    <mergeCell ref="D13:F13"/>
    <mergeCell ref="E22:F22"/>
    <mergeCell ref="E23:F23"/>
    <mergeCell ref="H10:H11"/>
    <mergeCell ref="J10:J11"/>
    <mergeCell ref="C16:E16"/>
    <mergeCell ref="C10:D10"/>
    <mergeCell ref="C11:D11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3399"/>
  </sheetPr>
  <dimension ref="A1:AB35"/>
  <sheetViews>
    <sheetView topLeftCell="A8" zoomScaleNormal="100" zoomScaleSheetLayoutView="100" workbookViewId="0">
      <selection activeCell="E32" sqref="E32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0.42578125" style="137" customWidth="1"/>
    <col min="4" max="4" width="6.5703125" style="137" customWidth="1"/>
    <col min="5" max="5" width="8.85546875" style="137" customWidth="1"/>
    <col min="6" max="6" width="10.85546875" style="137" customWidth="1"/>
    <col min="7" max="7" width="15.140625" style="137" customWidth="1"/>
    <col min="8" max="8" width="1.7109375" style="137" customWidth="1"/>
    <col min="9" max="9" width="16.7109375" style="137" customWidth="1"/>
    <col min="10" max="10" width="1.7109375" style="137" customWidth="1"/>
    <col min="11" max="11" width="16" style="137" customWidth="1"/>
    <col min="12" max="12" width="1.7109375" style="137" customWidth="1"/>
    <col min="13" max="13" width="15.7109375" style="137" customWidth="1"/>
    <col min="14" max="14" width="1.7109375" style="137" customWidth="1"/>
    <col min="15" max="15" width="21.140625" style="137" customWidth="1"/>
    <col min="16" max="16" width="1.7109375" style="137" customWidth="1"/>
    <col min="17" max="17" width="16.28515625" style="137" customWidth="1"/>
    <col min="18" max="18" width="1.7109375" style="137" customWidth="1"/>
    <col min="19" max="19" width="18.140625" style="137" customWidth="1"/>
    <col min="20" max="20" width="5.7109375" style="137" customWidth="1"/>
    <col min="21" max="21" width="19.7109375" style="137" customWidth="1"/>
    <col min="22" max="22" width="9.28515625" style="137" bestFit="1" customWidth="1"/>
    <col min="23" max="23" width="13.28515625" style="137" bestFit="1" customWidth="1"/>
    <col min="24" max="24" width="12.140625" style="137" bestFit="1" customWidth="1"/>
    <col min="25" max="25" width="12.42578125" style="137" bestFit="1" customWidth="1"/>
    <col min="26" max="26" width="10" style="137" bestFit="1" customWidth="1"/>
    <col min="27" max="28" width="12.42578125" style="137" bestFit="1" customWidth="1"/>
    <col min="29" max="16384" width="9.140625" style="137"/>
  </cols>
  <sheetData>
    <row r="1" spans="2:28" ht="12" customHeight="1"/>
    <row r="2" spans="2:28" ht="12" customHeight="1">
      <c r="B2" s="635" t="s">
        <v>135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</row>
    <row r="3" spans="2:28" ht="15" customHeight="1">
      <c r="B3" s="636" t="s">
        <v>136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</row>
    <row r="4" spans="2:28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5"/>
    </row>
    <row r="5" spans="2:28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29"/>
      <c r="L5" s="530"/>
      <c r="M5" s="530"/>
      <c r="N5" s="530"/>
      <c r="O5" s="530"/>
      <c r="P5" s="530"/>
      <c r="Q5" s="530"/>
      <c r="R5" s="530"/>
      <c r="S5" s="530"/>
      <c r="T5" s="164"/>
    </row>
    <row r="6" spans="2:28" ht="134.25" customHeight="1">
      <c r="C6" s="622" t="s">
        <v>137</v>
      </c>
      <c r="D6" s="622"/>
      <c r="E6" s="530"/>
      <c r="F6" s="527"/>
      <c r="G6" s="516" t="s">
        <v>117</v>
      </c>
      <c r="H6" s="516"/>
      <c r="I6" s="516" t="s">
        <v>138</v>
      </c>
      <c r="J6" s="516"/>
      <c r="K6" s="516" t="s">
        <v>139</v>
      </c>
      <c r="L6" s="516"/>
      <c r="M6" s="516" t="s">
        <v>140</v>
      </c>
      <c r="N6" s="516"/>
      <c r="O6" s="516" t="s">
        <v>141</v>
      </c>
      <c r="P6" s="516"/>
      <c r="Q6" s="516" t="s">
        <v>301</v>
      </c>
      <c r="R6" s="516"/>
      <c r="S6" s="516" t="s">
        <v>142</v>
      </c>
      <c r="T6" s="164"/>
    </row>
    <row r="7" spans="2:28" ht="15.75" customHeight="1">
      <c r="B7" s="118"/>
      <c r="C7" s="642" t="s">
        <v>0</v>
      </c>
      <c r="D7" s="642"/>
      <c r="E7" s="642"/>
      <c r="F7" s="517"/>
      <c r="G7" s="517"/>
      <c r="H7" s="517"/>
      <c r="I7" s="531" t="s">
        <v>0</v>
      </c>
      <c r="J7" s="517"/>
      <c r="K7" s="531" t="s">
        <v>0</v>
      </c>
      <c r="L7" s="534"/>
      <c r="M7" s="531" t="s">
        <v>0</v>
      </c>
      <c r="N7" s="534"/>
      <c r="O7" s="534"/>
      <c r="P7" s="534"/>
      <c r="Q7" s="531" t="s">
        <v>0</v>
      </c>
      <c r="R7" s="534"/>
      <c r="S7" s="531" t="s">
        <v>0</v>
      </c>
      <c r="T7" s="164"/>
    </row>
    <row r="8" spans="2:28" ht="12" customHeight="1" thickBot="1">
      <c r="B8" s="120"/>
      <c r="C8" s="538"/>
      <c r="D8" s="538"/>
      <c r="E8" s="538"/>
      <c r="F8" s="539"/>
      <c r="G8" s="540"/>
      <c r="H8" s="541"/>
      <c r="I8" s="538"/>
      <c r="J8" s="538"/>
      <c r="K8" s="541"/>
      <c r="L8" s="542"/>
      <c r="M8" s="540"/>
      <c r="N8" s="540"/>
      <c r="O8" s="542"/>
      <c r="P8" s="540"/>
      <c r="Q8" s="538"/>
      <c r="R8" s="541"/>
      <c r="S8" s="541"/>
      <c r="T8" s="120"/>
    </row>
    <row r="9" spans="2:28" ht="5.25" customHeight="1">
      <c r="B9" s="120"/>
      <c r="C9" s="120"/>
      <c r="D9" s="120"/>
      <c r="E9" s="120"/>
      <c r="F9" s="113"/>
      <c r="G9" s="91"/>
      <c r="H9" s="122"/>
      <c r="I9" s="120"/>
      <c r="J9" s="120"/>
      <c r="K9" s="122"/>
      <c r="L9" s="123"/>
      <c r="M9" s="91"/>
      <c r="N9" s="91"/>
      <c r="O9" s="123"/>
      <c r="P9" s="91"/>
      <c r="Q9" s="120"/>
      <c r="R9" s="122"/>
      <c r="S9" s="122"/>
      <c r="T9" s="120"/>
    </row>
    <row r="10" spans="2:28" ht="14.1" customHeight="1">
      <c r="B10" s="105"/>
      <c r="C10" s="18" t="s">
        <v>125</v>
      </c>
      <c r="D10" s="105"/>
      <c r="E10" s="105"/>
      <c r="F10" s="18"/>
      <c r="G10" s="643">
        <f>G14+G17+G19+G21</f>
        <v>784</v>
      </c>
      <c r="H10" s="149"/>
      <c r="I10" s="643">
        <f>I14+I17+I19+I21</f>
        <v>11550760.683050001</v>
      </c>
      <c r="J10" s="209"/>
      <c r="K10" s="643">
        <f>K14+K17+K19+K21</f>
        <v>6025713.7570000002</v>
      </c>
      <c r="L10" s="209"/>
      <c r="M10" s="643">
        <f>M14+M17+M19+M21</f>
        <v>5525046.9260500008</v>
      </c>
      <c r="N10" s="209"/>
      <c r="O10" s="643">
        <f>O14+O17+O19+O21</f>
        <v>46806</v>
      </c>
      <c r="P10" s="209"/>
      <c r="Q10" s="643">
        <f>Q14+Q17+Q19+Q21</f>
        <v>1308255.953</v>
      </c>
      <c r="R10" s="209"/>
      <c r="S10" s="643">
        <f>S14+S17+S19+S21</f>
        <v>7661798.051</v>
      </c>
      <c r="T10" s="105"/>
    </row>
    <row r="11" spans="2:28" ht="14.1" customHeight="1">
      <c r="B11" s="105"/>
      <c r="C11" s="106" t="s">
        <v>5</v>
      </c>
      <c r="D11" s="105"/>
      <c r="E11" s="105"/>
      <c r="F11" s="18"/>
      <c r="G11" s="643"/>
      <c r="H11" s="210"/>
      <c r="I11" s="643"/>
      <c r="J11" s="209"/>
      <c r="K11" s="643"/>
      <c r="L11" s="209"/>
      <c r="M11" s="643"/>
      <c r="N11" s="209"/>
      <c r="O11" s="643"/>
      <c r="P11" s="209"/>
      <c r="Q11" s="643"/>
      <c r="R11" s="209"/>
      <c r="S11" s="643"/>
      <c r="T11" s="105"/>
    </row>
    <row r="12" spans="2:28" ht="5.25" customHeight="1" thickBot="1">
      <c r="B12" s="105"/>
      <c r="C12" s="107"/>
      <c r="D12" s="107"/>
      <c r="E12" s="107"/>
      <c r="F12" s="21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105"/>
    </row>
    <row r="13" spans="2:28" ht="12" customHeight="1">
      <c r="B13" s="105"/>
      <c r="C13" s="634"/>
      <c r="D13" s="634"/>
      <c r="E13" s="634"/>
      <c r="F13" s="18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105"/>
    </row>
    <row r="14" spans="2:28" s="1" customFormat="1" ht="19.5" customHeight="1">
      <c r="B14" s="29"/>
      <c r="C14" s="618" t="s">
        <v>34</v>
      </c>
      <c r="D14" s="618"/>
      <c r="E14" s="33">
        <v>300</v>
      </c>
      <c r="F14" s="5"/>
      <c r="G14" s="49">
        <v>246</v>
      </c>
      <c r="H14" s="211"/>
      <c r="I14" s="49">
        <v>30842.815999999999</v>
      </c>
      <c r="J14" s="49"/>
      <c r="K14" s="49">
        <v>14110.666999999999</v>
      </c>
      <c r="L14" s="49"/>
      <c r="M14" s="49">
        <v>16732.149000000001</v>
      </c>
      <c r="N14" s="212"/>
      <c r="O14" s="49">
        <v>796</v>
      </c>
      <c r="P14" s="49"/>
      <c r="Q14" s="49">
        <v>7675.9570000000003</v>
      </c>
      <c r="R14" s="81"/>
      <c r="S14" s="49">
        <v>12532.643</v>
      </c>
      <c r="T14" s="29"/>
      <c r="U14" s="183"/>
      <c r="V14" s="183"/>
      <c r="W14" s="183"/>
      <c r="X14" s="183"/>
      <c r="Y14" s="183"/>
      <c r="Z14" s="183"/>
      <c r="AA14" s="183"/>
      <c r="AB14" s="183"/>
    </row>
    <row r="15" spans="2:28" s="1" customFormat="1" ht="14.25" customHeight="1">
      <c r="B15" s="29"/>
      <c r="C15" s="621" t="s">
        <v>283</v>
      </c>
      <c r="D15" s="621"/>
      <c r="E15" s="168"/>
      <c r="F15" s="169"/>
      <c r="G15" s="49"/>
      <c r="H15" s="211"/>
      <c r="I15" s="49"/>
      <c r="J15" s="49"/>
      <c r="K15" s="49"/>
      <c r="L15" s="49"/>
      <c r="M15" s="49"/>
      <c r="N15" s="212"/>
      <c r="O15" s="49"/>
      <c r="P15" s="49"/>
      <c r="Q15" s="49"/>
      <c r="R15" s="213"/>
      <c r="S15" s="49"/>
      <c r="T15" s="29"/>
      <c r="U15" s="183"/>
      <c r="V15" s="183"/>
      <c r="W15" s="183"/>
      <c r="X15" s="183"/>
      <c r="Y15" s="183"/>
      <c r="Z15" s="183"/>
      <c r="AA15" s="183"/>
      <c r="AB15" s="183"/>
    </row>
    <row r="16" spans="2:28" s="1" customFormat="1" ht="24.75" customHeight="1">
      <c r="B16" s="29"/>
      <c r="C16" s="195"/>
      <c r="D16" s="195"/>
      <c r="E16" s="8"/>
      <c r="F16" s="169"/>
      <c r="G16" s="49"/>
      <c r="H16" s="214"/>
      <c r="I16" s="49"/>
      <c r="J16" s="49"/>
      <c r="K16" s="49"/>
      <c r="L16" s="49"/>
      <c r="M16" s="49"/>
      <c r="N16" s="49"/>
      <c r="O16" s="49"/>
      <c r="P16" s="49"/>
      <c r="Q16" s="49"/>
      <c r="R16" s="81"/>
      <c r="S16" s="49"/>
      <c r="T16" s="29"/>
      <c r="U16" s="183"/>
      <c r="V16" s="183"/>
      <c r="W16" s="183"/>
      <c r="X16" s="183"/>
      <c r="Y16" s="183"/>
      <c r="Z16" s="183"/>
      <c r="AA16" s="183"/>
      <c r="AB16" s="183"/>
    </row>
    <row r="17" spans="2:28" s="1" customFormat="1" ht="19.5" customHeight="1">
      <c r="B17" s="29"/>
      <c r="C17" s="485">
        <v>300</v>
      </c>
      <c r="D17" s="40" t="s">
        <v>35</v>
      </c>
      <c r="E17" s="111" t="s">
        <v>143</v>
      </c>
      <c r="F17" s="114"/>
      <c r="G17" s="214">
        <v>315</v>
      </c>
      <c r="H17" s="211"/>
      <c r="I17" s="49">
        <v>357090.51569999999</v>
      </c>
      <c r="J17" s="49"/>
      <c r="K17" s="49">
        <v>200426.864</v>
      </c>
      <c r="L17" s="49"/>
      <c r="M17" s="49">
        <v>156663.65169999999</v>
      </c>
      <c r="N17" s="212"/>
      <c r="O17" s="49">
        <v>3530</v>
      </c>
      <c r="P17" s="49"/>
      <c r="Q17" s="49">
        <v>72777.622000000003</v>
      </c>
      <c r="R17" s="81"/>
      <c r="S17" s="49">
        <v>146572.902</v>
      </c>
      <c r="T17" s="29"/>
      <c r="U17" s="179"/>
      <c r="V17" s="179"/>
      <c r="W17" s="179"/>
      <c r="X17" s="179"/>
      <c r="Y17" s="179"/>
      <c r="Z17" s="179"/>
      <c r="AA17" s="179"/>
      <c r="AB17" s="179"/>
    </row>
    <row r="18" spans="2:28" s="1" customFormat="1" ht="30.75" customHeight="1">
      <c r="B18" s="29"/>
      <c r="C18" s="46"/>
      <c r="D18" s="46"/>
      <c r="E18" s="111"/>
      <c r="F18" s="3"/>
      <c r="G18" s="49"/>
      <c r="H18" s="211"/>
      <c r="I18" s="214"/>
      <c r="J18" s="49"/>
      <c r="K18" s="214"/>
      <c r="L18" s="49"/>
      <c r="M18" s="214"/>
      <c r="N18" s="212"/>
      <c r="O18" s="214"/>
      <c r="P18" s="49"/>
      <c r="Q18" s="214"/>
      <c r="R18" s="213"/>
      <c r="S18" s="214"/>
      <c r="T18" s="29"/>
      <c r="U18" s="83"/>
      <c r="V18" s="49"/>
      <c r="W18" s="83"/>
      <c r="X18" s="49"/>
      <c r="Y18" s="83"/>
      <c r="Z18" s="183"/>
      <c r="AA18" s="183"/>
      <c r="AB18" s="183"/>
    </row>
    <row r="19" spans="2:28" s="1" customFormat="1" ht="19.5" customHeight="1">
      <c r="B19" s="29"/>
      <c r="C19" s="484">
        <v>3000</v>
      </c>
      <c r="D19" s="40" t="s">
        <v>35</v>
      </c>
      <c r="E19" s="172">
        <v>20000</v>
      </c>
      <c r="F19" s="3"/>
      <c r="G19" s="49">
        <v>158</v>
      </c>
      <c r="H19" s="211"/>
      <c r="I19" s="49">
        <v>1214975.6780000001</v>
      </c>
      <c r="J19" s="49"/>
      <c r="K19" s="49">
        <v>747533.71900000004</v>
      </c>
      <c r="L19" s="49"/>
      <c r="M19" s="49">
        <v>467441.95899999997</v>
      </c>
      <c r="N19" s="212"/>
      <c r="O19" s="49">
        <v>8686</v>
      </c>
      <c r="P19" s="49"/>
      <c r="Q19" s="49">
        <v>207341.17</v>
      </c>
      <c r="R19" s="81"/>
      <c r="S19" s="49">
        <v>599087.55900000001</v>
      </c>
      <c r="T19" s="29"/>
      <c r="U19" s="83"/>
      <c r="V19" s="49"/>
      <c r="W19" s="83"/>
      <c r="X19" s="49"/>
      <c r="Y19" s="83"/>
      <c r="Z19" s="183"/>
      <c r="AA19" s="183"/>
      <c r="AB19" s="183"/>
    </row>
    <row r="20" spans="2:28" s="1" customFormat="1" ht="30.75" customHeight="1">
      <c r="B20" s="29"/>
      <c r="C20" s="116"/>
      <c r="D20" s="116"/>
      <c r="E20" s="111"/>
      <c r="F20" s="116"/>
      <c r="G20" s="49"/>
      <c r="H20" s="214"/>
      <c r="I20" s="214"/>
      <c r="J20" s="49"/>
      <c r="K20" s="214"/>
      <c r="L20" s="49"/>
      <c r="M20" s="214"/>
      <c r="N20" s="49"/>
      <c r="O20" s="214"/>
      <c r="P20" s="49"/>
      <c r="Q20" s="214"/>
      <c r="R20" s="81"/>
      <c r="S20" s="214"/>
      <c r="T20" s="29"/>
      <c r="U20" s="83"/>
      <c r="V20" s="49"/>
      <c r="W20" s="83"/>
      <c r="X20" s="49"/>
      <c r="Y20" s="83"/>
      <c r="Z20" s="183"/>
      <c r="AA20" s="183"/>
      <c r="AB20" s="183"/>
    </row>
    <row r="21" spans="2:28" s="1" customFormat="1" ht="19.5" customHeight="1">
      <c r="B21" s="29"/>
      <c r="C21" s="483">
        <v>20000</v>
      </c>
      <c r="E21" s="186" t="s">
        <v>36</v>
      </c>
      <c r="F21" s="216"/>
      <c r="G21" s="36">
        <v>65</v>
      </c>
      <c r="H21" s="211"/>
      <c r="I21" s="36">
        <v>9947851.6733500008</v>
      </c>
      <c r="J21" s="36"/>
      <c r="K21" s="36">
        <v>5063642.5070000002</v>
      </c>
      <c r="L21" s="36"/>
      <c r="M21" s="36">
        <v>4884209.1663500005</v>
      </c>
      <c r="N21" s="36"/>
      <c r="O21" s="36">
        <v>33794</v>
      </c>
      <c r="P21" s="36"/>
      <c r="Q21" s="36">
        <v>1020461.204</v>
      </c>
      <c r="R21" s="37"/>
      <c r="S21" s="36">
        <v>6903604.9469999997</v>
      </c>
      <c r="T21" s="29"/>
      <c r="U21" s="83"/>
      <c r="V21" s="49"/>
      <c r="W21" s="83"/>
      <c r="X21" s="49"/>
      <c r="Y21" s="83"/>
      <c r="Z21" s="183"/>
      <c r="AA21" s="183"/>
      <c r="AB21" s="183"/>
    </row>
    <row r="22" spans="2:28" s="1" customFormat="1" ht="19.5" customHeight="1">
      <c r="B22" s="29"/>
      <c r="E22" s="481" t="s">
        <v>37</v>
      </c>
      <c r="F22" s="116"/>
      <c r="G22" s="83"/>
      <c r="H22" s="179"/>
      <c r="I22" s="183"/>
      <c r="J22" s="49"/>
      <c r="K22" s="183"/>
      <c r="L22" s="49"/>
      <c r="M22" s="183"/>
      <c r="N22" s="212"/>
      <c r="O22" s="183"/>
      <c r="P22" s="49"/>
      <c r="Q22" s="183"/>
      <c r="R22" s="213"/>
      <c r="S22" s="183"/>
      <c r="T22" s="29"/>
      <c r="U22" s="183"/>
      <c r="V22" s="49"/>
      <c r="W22" s="183"/>
      <c r="X22" s="49"/>
      <c r="Y22" s="183"/>
      <c r="Z22" s="183"/>
      <c r="AA22" s="183"/>
      <c r="AB22" s="183"/>
    </row>
    <row r="23" spans="2:28" s="1" customFormat="1" ht="19.5" customHeight="1">
      <c r="B23" s="29"/>
      <c r="C23" s="644"/>
      <c r="D23" s="644"/>
      <c r="F23" s="116"/>
      <c r="G23" s="83"/>
      <c r="H23" s="179"/>
      <c r="I23" s="83"/>
      <c r="J23" s="49"/>
      <c r="K23" s="83"/>
      <c r="L23" s="49"/>
      <c r="M23" s="83"/>
      <c r="N23" s="212"/>
      <c r="O23" s="83"/>
      <c r="P23" s="49"/>
      <c r="Q23" s="83"/>
      <c r="R23" s="81"/>
      <c r="S23" s="83"/>
      <c r="T23" s="29"/>
      <c r="U23" s="83"/>
      <c r="V23" s="49"/>
      <c r="W23" s="83"/>
      <c r="X23" s="49"/>
      <c r="Y23" s="83"/>
      <c r="Z23" s="183"/>
      <c r="AA23" s="183"/>
      <c r="AB23" s="183"/>
    </row>
    <row r="24" spans="2:28" s="1" customFormat="1" ht="14.1" customHeight="1">
      <c r="B24" s="29"/>
      <c r="C24" s="110"/>
      <c r="F24" s="116"/>
      <c r="G24" s="83"/>
      <c r="H24" s="179"/>
      <c r="I24" s="183"/>
      <c r="J24" s="49"/>
      <c r="K24" s="183"/>
      <c r="L24" s="49"/>
      <c r="M24" s="183"/>
      <c r="N24" s="212"/>
      <c r="O24" s="183"/>
      <c r="P24" s="49"/>
      <c r="Q24" s="183"/>
      <c r="R24" s="213"/>
      <c r="S24" s="183"/>
      <c r="T24" s="29"/>
      <c r="U24" s="183"/>
      <c r="V24" s="49"/>
      <c r="W24" s="183"/>
      <c r="X24" s="49"/>
      <c r="Y24" s="183"/>
      <c r="Z24" s="183"/>
      <c r="AA24" s="183"/>
      <c r="AB24" s="183"/>
    </row>
    <row r="25" spans="2:28" s="1" customFormat="1" ht="19.5" customHeight="1">
      <c r="B25" s="29"/>
      <c r="C25" s="171"/>
      <c r="D25" s="641"/>
      <c r="E25" s="641"/>
      <c r="F25" s="116"/>
      <c r="G25" s="83"/>
      <c r="H25" s="179"/>
      <c r="I25" s="83"/>
      <c r="J25" s="49"/>
      <c r="K25" s="83"/>
      <c r="L25" s="49"/>
      <c r="M25" s="83"/>
      <c r="N25" s="212"/>
      <c r="O25" s="83"/>
      <c r="P25" s="49"/>
      <c r="Q25" s="83"/>
      <c r="R25" s="81"/>
      <c r="S25" s="83"/>
      <c r="T25" s="29"/>
      <c r="U25" s="83"/>
      <c r="V25" s="49"/>
      <c r="W25" s="83"/>
      <c r="X25" s="49"/>
      <c r="Y25" s="83"/>
      <c r="Z25" s="183"/>
      <c r="AA25" s="183"/>
      <c r="AB25" s="183"/>
    </row>
    <row r="26" spans="2:28" s="1" customFormat="1" ht="14.1" customHeight="1">
      <c r="B26" s="29"/>
      <c r="C26" s="116"/>
      <c r="D26" s="116"/>
      <c r="E26" s="111"/>
      <c r="F26" s="116"/>
      <c r="G26" s="83"/>
      <c r="H26" s="183"/>
      <c r="I26" s="183"/>
      <c r="J26" s="49"/>
      <c r="K26" s="183"/>
      <c r="L26" s="49"/>
      <c r="M26" s="183"/>
      <c r="N26" s="49"/>
      <c r="O26" s="183"/>
      <c r="P26" s="49"/>
      <c r="Q26" s="183"/>
      <c r="R26" s="81"/>
      <c r="S26" s="183"/>
      <c r="T26" s="29"/>
      <c r="U26" s="183"/>
      <c r="V26" s="49"/>
      <c r="W26" s="183"/>
      <c r="X26" s="49"/>
      <c r="Y26" s="183"/>
      <c r="Z26" s="183"/>
      <c r="AA26" s="183"/>
      <c r="AB26" s="183"/>
    </row>
    <row r="27" spans="2:28" s="1" customFormat="1" ht="19.5" customHeight="1">
      <c r="B27" s="29"/>
      <c r="C27" s="171"/>
      <c r="D27" s="159"/>
      <c r="E27" s="172"/>
      <c r="F27" s="116"/>
      <c r="G27" s="83"/>
      <c r="H27" s="179"/>
      <c r="I27" s="83"/>
      <c r="J27" s="49"/>
      <c r="K27" s="83"/>
      <c r="L27" s="49"/>
      <c r="M27" s="83"/>
      <c r="N27" s="212"/>
      <c r="O27" s="83"/>
      <c r="P27" s="49"/>
      <c r="Q27" s="83"/>
      <c r="R27" s="81"/>
      <c r="S27" s="83"/>
      <c r="T27" s="29"/>
      <c r="U27" s="83"/>
      <c r="V27" s="49"/>
      <c r="W27" s="83"/>
      <c r="X27" s="49"/>
      <c r="Y27" s="83"/>
      <c r="Z27" s="183"/>
      <c r="AA27" s="183"/>
      <c r="AB27" s="183"/>
    </row>
    <row r="28" spans="2:28" s="1" customFormat="1" ht="14.1" customHeight="1">
      <c r="B28" s="29"/>
      <c r="C28" s="116"/>
      <c r="D28" s="116"/>
      <c r="E28" s="111"/>
      <c r="F28" s="116"/>
      <c r="G28" s="80"/>
      <c r="H28" s="179"/>
      <c r="I28" s="80"/>
      <c r="J28" s="49"/>
      <c r="K28" s="80"/>
      <c r="L28" s="49"/>
      <c r="M28" s="80"/>
      <c r="N28" s="212"/>
      <c r="O28" s="80"/>
      <c r="P28" s="49"/>
      <c r="Q28" s="80"/>
      <c r="R28" s="213"/>
      <c r="S28" s="80"/>
      <c r="T28" s="29"/>
      <c r="U28" s="183"/>
      <c r="V28" s="49"/>
      <c r="W28" s="183"/>
      <c r="X28" s="49"/>
      <c r="Y28" s="183"/>
      <c r="Z28" s="183"/>
      <c r="AA28" s="183"/>
      <c r="AB28" s="183"/>
    </row>
    <row r="29" spans="2:28" s="1" customFormat="1" ht="19.5" customHeight="1">
      <c r="B29" s="29"/>
      <c r="C29" s="217"/>
      <c r="D29" s="159"/>
      <c r="E29" s="218"/>
      <c r="F29" s="219"/>
      <c r="G29" s="83"/>
      <c r="H29" s="179"/>
      <c r="I29" s="83"/>
      <c r="J29" s="49"/>
      <c r="K29" s="83"/>
      <c r="L29" s="49"/>
      <c r="M29" s="83"/>
      <c r="N29" s="212"/>
      <c r="O29" s="83"/>
      <c r="P29" s="83"/>
      <c r="Q29" s="83"/>
      <c r="R29" s="81"/>
      <c r="S29" s="83"/>
      <c r="T29" s="29"/>
      <c r="U29" s="83"/>
      <c r="V29" s="49"/>
      <c r="W29" s="83"/>
      <c r="X29" s="49"/>
      <c r="Y29" s="83"/>
      <c r="Z29" s="183"/>
      <c r="AA29" s="183"/>
      <c r="AB29" s="183"/>
    </row>
    <row r="30" spans="2:28" s="1" customFormat="1" ht="14.1" customHeight="1">
      <c r="B30" s="29"/>
      <c r="C30" s="220"/>
      <c r="D30" s="220"/>
      <c r="E30" s="218"/>
      <c r="F30" s="220"/>
      <c r="G30" s="183"/>
      <c r="H30" s="179"/>
      <c r="I30" s="83"/>
      <c r="J30" s="49"/>
      <c r="K30" s="83"/>
      <c r="L30" s="49"/>
      <c r="M30" s="83"/>
      <c r="N30" s="212"/>
      <c r="O30" s="83"/>
      <c r="P30" s="49"/>
      <c r="Q30" s="83"/>
      <c r="R30" s="213"/>
      <c r="S30" s="83"/>
      <c r="T30" s="29"/>
      <c r="U30" s="83"/>
      <c r="V30" s="49"/>
      <c r="W30" s="83"/>
      <c r="X30" s="49"/>
      <c r="Y30" s="83"/>
    </row>
    <row r="31" spans="2:28" s="1" customFormat="1" ht="13.5" customHeight="1">
      <c r="B31" s="29"/>
      <c r="C31" s="217"/>
      <c r="D31" s="159"/>
      <c r="E31" s="218"/>
      <c r="F31" s="219"/>
      <c r="G31" s="183"/>
      <c r="H31" s="179"/>
      <c r="I31" s="83"/>
      <c r="J31" s="49"/>
      <c r="K31" s="83"/>
      <c r="L31" s="49"/>
      <c r="M31" s="83"/>
      <c r="N31" s="212"/>
      <c r="O31" s="83"/>
      <c r="P31" s="49"/>
      <c r="Q31" s="83"/>
      <c r="R31" s="81"/>
      <c r="S31" s="83"/>
      <c r="T31" s="29"/>
      <c r="U31" s="83"/>
      <c r="V31" s="49"/>
      <c r="W31" s="83"/>
      <c r="X31" s="49"/>
      <c r="Y31" s="83"/>
    </row>
    <row r="32" spans="2:28" s="1" customFormat="1" ht="14.1" customHeight="1">
      <c r="B32" s="29"/>
      <c r="C32" s="221"/>
      <c r="D32" s="222"/>
      <c r="E32" s="218"/>
      <c r="F32" s="219"/>
      <c r="G32" s="183"/>
      <c r="H32" s="183"/>
      <c r="I32" s="83"/>
      <c r="J32" s="49"/>
      <c r="K32" s="83"/>
      <c r="L32" s="49"/>
      <c r="M32" s="83"/>
      <c r="N32" s="49"/>
      <c r="O32" s="83"/>
      <c r="P32" s="49"/>
      <c r="Q32" s="83"/>
      <c r="R32" s="81"/>
      <c r="S32" s="83"/>
      <c r="T32" s="29"/>
      <c r="U32" s="83"/>
      <c r="V32" s="49"/>
      <c r="W32" s="83"/>
      <c r="X32" s="49"/>
      <c r="Y32" s="83"/>
    </row>
    <row r="33" spans="1:20" ht="32.25" customHeight="1" thickBot="1">
      <c r="A33" s="120"/>
      <c r="B33" s="105"/>
      <c r="C33" s="107"/>
      <c r="D33" s="107"/>
      <c r="E33" s="107"/>
      <c r="F33" s="107"/>
      <c r="G33" s="135"/>
      <c r="H33" s="135"/>
      <c r="I33" s="135"/>
      <c r="J33" s="135"/>
      <c r="K33" s="135"/>
      <c r="L33" s="175"/>
      <c r="M33" s="135"/>
      <c r="N33" s="135"/>
      <c r="O33" s="175"/>
      <c r="P33" s="223"/>
      <c r="Q33" s="136"/>
      <c r="R33" s="107"/>
      <c r="S33" s="107"/>
      <c r="T33" s="105"/>
    </row>
    <row r="34" spans="1:20" ht="15" customHeight="1"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5"/>
      <c r="P34" s="105"/>
      <c r="Q34" s="224"/>
      <c r="R34" s="105"/>
      <c r="S34" s="105"/>
      <c r="T34" s="105"/>
    </row>
    <row r="35" spans="1:20" ht="0.75" customHeight="1"/>
  </sheetData>
  <mergeCells count="16">
    <mergeCell ref="C13:E13"/>
    <mergeCell ref="C14:D14"/>
    <mergeCell ref="C15:D15"/>
    <mergeCell ref="C23:D23"/>
    <mergeCell ref="D25:E25"/>
    <mergeCell ref="B2:T2"/>
    <mergeCell ref="B3:T3"/>
    <mergeCell ref="C7:E7"/>
    <mergeCell ref="G10:G11"/>
    <mergeCell ref="I10:I11"/>
    <mergeCell ref="K10:K11"/>
    <mergeCell ref="M10:M11"/>
    <mergeCell ref="O10:O11"/>
    <mergeCell ref="Q10:Q11"/>
    <mergeCell ref="S10:S11"/>
    <mergeCell ref="C6:D6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3399"/>
  </sheetPr>
  <dimension ref="A1:AC41"/>
  <sheetViews>
    <sheetView tabSelected="1" zoomScaleNormal="100" zoomScaleSheetLayoutView="100" workbookViewId="0">
      <selection activeCell="B3" sqref="B3:T3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10.42578125" style="137" customWidth="1"/>
    <col min="4" max="4" width="5.5703125" style="137" customWidth="1"/>
    <col min="5" max="5" width="9.28515625" style="137" customWidth="1"/>
    <col min="6" max="6" width="11.5703125" style="137" customWidth="1"/>
    <col min="7" max="7" width="15.140625" style="137" customWidth="1"/>
    <col min="8" max="8" width="1.85546875" style="137" customWidth="1"/>
    <col min="9" max="9" width="16.7109375" style="137" customWidth="1"/>
    <col min="10" max="10" width="1.5703125" style="137" customWidth="1"/>
    <col min="11" max="11" width="16" style="137" customWidth="1"/>
    <col min="12" max="12" width="1.85546875" style="137" customWidth="1"/>
    <col min="13" max="13" width="15.7109375" style="137" customWidth="1"/>
    <col min="14" max="14" width="1.5703125" style="137" customWidth="1"/>
    <col min="15" max="15" width="21.140625" style="137" customWidth="1"/>
    <col min="16" max="16" width="2" style="137" customWidth="1"/>
    <col min="17" max="17" width="16.28515625" style="137" customWidth="1"/>
    <col min="18" max="18" width="0.85546875" style="137" customWidth="1"/>
    <col min="19" max="19" width="18.140625" style="137" customWidth="1"/>
    <col min="20" max="20" width="5.7109375" style="137" customWidth="1"/>
    <col min="21" max="21" width="3.28515625" style="137" customWidth="1"/>
    <col min="22" max="22" width="17.5703125" style="137" customWidth="1"/>
    <col min="23" max="23" width="9.140625" style="137"/>
    <col min="24" max="24" width="15.42578125" style="137" bestFit="1" customWidth="1"/>
    <col min="25" max="25" width="13.85546875" style="137" bestFit="1" customWidth="1"/>
    <col min="26" max="26" width="11.5703125" style="137" bestFit="1" customWidth="1"/>
    <col min="27" max="27" width="9.140625" style="137"/>
    <col min="28" max="28" width="11.5703125" style="137" customWidth="1"/>
    <col min="29" max="29" width="13.42578125" style="137" customWidth="1"/>
    <col min="30" max="16384" width="9.140625" style="137"/>
  </cols>
  <sheetData>
    <row r="1" spans="2:21" ht="12" customHeight="1"/>
    <row r="2" spans="2:21" ht="12" customHeight="1">
      <c r="B2" s="635" t="s">
        <v>144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635"/>
      <c r="P2" s="635"/>
      <c r="Q2" s="635"/>
      <c r="R2" s="635"/>
      <c r="S2" s="635"/>
      <c r="T2" s="635"/>
    </row>
    <row r="3" spans="2:21" ht="14.25" customHeight="1">
      <c r="B3" s="636" t="s">
        <v>354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636"/>
      <c r="P3" s="636"/>
      <c r="Q3" s="636"/>
      <c r="R3" s="636"/>
      <c r="S3" s="636"/>
      <c r="T3" s="636"/>
    </row>
    <row r="4" spans="2:21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5"/>
      <c r="U4" s="120"/>
    </row>
    <row r="5" spans="2:21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29"/>
      <c r="L5" s="530"/>
      <c r="M5" s="530"/>
      <c r="N5" s="530"/>
      <c r="O5" s="530"/>
      <c r="P5" s="530"/>
      <c r="Q5" s="530"/>
      <c r="R5" s="530"/>
      <c r="S5" s="530"/>
      <c r="T5" s="164"/>
      <c r="U5" s="120"/>
    </row>
    <row r="6" spans="2:21" ht="134.25" customHeight="1">
      <c r="C6" s="622" t="s">
        <v>357</v>
      </c>
      <c r="D6" s="622"/>
      <c r="E6" s="622"/>
      <c r="F6" s="527"/>
      <c r="G6" s="516" t="s">
        <v>117</v>
      </c>
      <c r="H6" s="516"/>
      <c r="I6" s="516" t="s">
        <v>145</v>
      </c>
      <c r="J6" s="516"/>
      <c r="K6" s="516" t="s">
        <v>146</v>
      </c>
      <c r="L6" s="516"/>
      <c r="M6" s="516" t="s">
        <v>140</v>
      </c>
      <c r="N6" s="516"/>
      <c r="O6" s="516" t="s">
        <v>141</v>
      </c>
      <c r="P6" s="516"/>
      <c r="Q6" s="516" t="s">
        <v>302</v>
      </c>
      <c r="R6" s="516"/>
      <c r="S6" s="516" t="s">
        <v>142</v>
      </c>
      <c r="T6" s="164"/>
      <c r="U6" s="120"/>
    </row>
    <row r="7" spans="2:21" ht="15" customHeight="1">
      <c r="B7" s="118"/>
      <c r="C7" s="642" t="s">
        <v>0</v>
      </c>
      <c r="D7" s="642"/>
      <c r="E7" s="642"/>
      <c r="F7" s="517"/>
      <c r="G7" s="517"/>
      <c r="H7" s="517"/>
      <c r="I7" s="531" t="s">
        <v>0</v>
      </c>
      <c r="J7" s="517"/>
      <c r="K7" s="531" t="s">
        <v>0</v>
      </c>
      <c r="L7" s="534"/>
      <c r="M7" s="531" t="s">
        <v>0</v>
      </c>
      <c r="N7" s="534"/>
      <c r="O7" s="534"/>
      <c r="P7" s="534"/>
      <c r="Q7" s="531" t="s">
        <v>0</v>
      </c>
      <c r="R7" s="534"/>
      <c r="S7" s="531" t="s">
        <v>0</v>
      </c>
      <c r="T7" s="164"/>
      <c r="U7" s="120"/>
    </row>
    <row r="8" spans="2:21" ht="12" customHeight="1" thickBot="1">
      <c r="B8" s="120"/>
      <c r="C8" s="538"/>
      <c r="D8" s="538"/>
      <c r="E8" s="538"/>
      <c r="F8" s="539"/>
      <c r="G8" s="540"/>
      <c r="H8" s="541"/>
      <c r="I8" s="538"/>
      <c r="J8" s="538"/>
      <c r="K8" s="541"/>
      <c r="L8" s="542"/>
      <c r="M8" s="540"/>
      <c r="N8" s="540"/>
      <c r="O8" s="542"/>
      <c r="P8" s="540"/>
      <c r="Q8" s="538"/>
      <c r="R8" s="541"/>
      <c r="S8" s="541"/>
      <c r="T8" s="120"/>
      <c r="U8" s="120"/>
    </row>
    <row r="9" spans="2:21" ht="5.25" customHeight="1">
      <c r="B9" s="120"/>
      <c r="C9" s="120"/>
      <c r="D9" s="120"/>
      <c r="E9" s="120"/>
      <c r="F9" s="113"/>
      <c r="G9" s="91"/>
      <c r="H9" s="122"/>
      <c r="I9" s="120"/>
      <c r="J9" s="120"/>
      <c r="K9" s="122"/>
      <c r="L9" s="123"/>
      <c r="M9" s="91"/>
      <c r="N9" s="91"/>
      <c r="O9" s="123"/>
      <c r="P9" s="91"/>
      <c r="Q9" s="120"/>
      <c r="R9" s="122"/>
      <c r="S9" s="122"/>
      <c r="T9" s="120"/>
      <c r="U9" s="120"/>
    </row>
    <row r="10" spans="2:21" ht="14.1" customHeight="1">
      <c r="B10" s="105"/>
      <c r="C10" s="18" t="s">
        <v>125</v>
      </c>
      <c r="D10" s="105"/>
      <c r="E10" s="105"/>
      <c r="F10" s="18"/>
      <c r="G10" s="643">
        <f>G14+G17+G19+G21+G23+G25+G27+G29+G31+G33+G35</f>
        <v>784</v>
      </c>
      <c r="H10" s="149"/>
      <c r="I10" s="643">
        <f>I14+I17+I19+I21+I23+I25+I27+I29+I31+I33+I35</f>
        <v>11550760.683049999</v>
      </c>
      <c r="J10" s="209"/>
      <c r="K10" s="643">
        <f>K14+K17+K19+K21+K23+K25+K27+K29+K31+K33+K35</f>
        <v>6025713.7569999993</v>
      </c>
      <c r="L10" s="209"/>
      <c r="M10" s="643">
        <f>M14+M17+M19+M21+M23+M25+M27+M29+M31+M33+M35</f>
        <v>5525046.9260499999</v>
      </c>
      <c r="N10" s="209"/>
      <c r="O10" s="643">
        <f>O14+O17+O19+O21+O23+O25+O27+O29+O31+O33+O35</f>
        <v>46806</v>
      </c>
      <c r="P10" s="209"/>
      <c r="Q10" s="643">
        <f>Q14+Q17+Q19+Q21+Q23+Q25+Q27+Q29+Q31+Q33+Q35</f>
        <v>1308255.953</v>
      </c>
      <c r="R10" s="209"/>
      <c r="S10" s="643">
        <f>S14+S17+S19+S21+S23+S25+S27+S29+S31+S33+S35</f>
        <v>7661798.0510000009</v>
      </c>
      <c r="T10" s="105"/>
      <c r="U10" s="120"/>
    </row>
    <row r="11" spans="2:21" ht="14.1" customHeight="1">
      <c r="B11" s="105"/>
      <c r="C11" s="106" t="s">
        <v>5</v>
      </c>
      <c r="D11" s="105"/>
      <c r="E11" s="105"/>
      <c r="F11" s="18"/>
      <c r="G11" s="643"/>
      <c r="H11" s="210"/>
      <c r="I11" s="643"/>
      <c r="J11" s="209"/>
      <c r="K11" s="643"/>
      <c r="L11" s="209"/>
      <c r="M11" s="643"/>
      <c r="N11" s="209"/>
      <c r="O11" s="643"/>
      <c r="P11" s="209"/>
      <c r="Q11" s="643"/>
      <c r="R11" s="209"/>
      <c r="S11" s="643"/>
      <c r="T11" s="105"/>
      <c r="U11" s="120"/>
    </row>
    <row r="12" spans="2:21" ht="5.25" customHeight="1" thickBot="1">
      <c r="B12" s="105"/>
      <c r="C12" s="107"/>
      <c r="D12" s="107"/>
      <c r="E12" s="107"/>
      <c r="F12" s="107"/>
      <c r="G12" s="225"/>
      <c r="H12" s="225"/>
      <c r="I12" s="225"/>
      <c r="J12" s="225"/>
      <c r="K12" s="225"/>
      <c r="L12" s="225"/>
      <c r="M12" s="225"/>
      <c r="N12" s="225"/>
      <c r="O12" s="225"/>
      <c r="P12" s="225"/>
      <c r="Q12" s="225"/>
      <c r="R12" s="225"/>
      <c r="S12" s="225"/>
      <c r="T12" s="105"/>
      <c r="U12" s="120"/>
    </row>
    <row r="13" spans="2:21" ht="12" customHeight="1">
      <c r="B13" s="105"/>
      <c r="C13" s="634"/>
      <c r="D13" s="634"/>
      <c r="E13" s="634"/>
      <c r="F13" s="18"/>
      <c r="G13" s="209"/>
      <c r="H13" s="209"/>
      <c r="I13" s="209"/>
      <c r="J13" s="209"/>
      <c r="K13" s="209"/>
      <c r="L13" s="209"/>
      <c r="M13" s="209"/>
      <c r="N13" s="209"/>
      <c r="O13" s="209"/>
      <c r="P13" s="209"/>
      <c r="Q13" s="209"/>
      <c r="R13" s="209"/>
      <c r="S13" s="209"/>
      <c r="T13" s="105"/>
      <c r="U13" s="120"/>
    </row>
    <row r="14" spans="2:21" s="1" customFormat="1" ht="19.5" customHeight="1">
      <c r="B14" s="29"/>
      <c r="C14" s="618" t="s">
        <v>34</v>
      </c>
      <c r="D14" s="618"/>
      <c r="E14" s="33">
        <v>50</v>
      </c>
      <c r="F14" s="5"/>
      <c r="G14" s="211">
        <v>281</v>
      </c>
      <c r="H14" s="211"/>
      <c r="I14" s="49">
        <v>218520.82490000001</v>
      </c>
      <c r="J14" s="49"/>
      <c r="K14" s="49">
        <v>140167.93400000001</v>
      </c>
      <c r="L14" s="49"/>
      <c r="M14" s="49">
        <v>78352.890900000013</v>
      </c>
      <c r="N14" s="212"/>
      <c r="O14" s="49">
        <v>1896</v>
      </c>
      <c r="P14" s="49"/>
      <c r="Q14" s="49">
        <v>32680.682000000001</v>
      </c>
      <c r="R14" s="81"/>
      <c r="S14" s="49">
        <v>5130.9219999999996</v>
      </c>
      <c r="T14" s="29"/>
      <c r="U14" s="183"/>
    </row>
    <row r="15" spans="2:21" s="1" customFormat="1" ht="14.25" customHeight="1">
      <c r="B15" s="29"/>
      <c r="C15" s="621" t="s">
        <v>283</v>
      </c>
      <c r="D15" s="621"/>
      <c r="E15" s="168"/>
      <c r="F15" s="169"/>
      <c r="G15" s="49"/>
      <c r="H15" s="211"/>
      <c r="I15" s="49"/>
      <c r="J15" s="49"/>
      <c r="K15" s="49"/>
      <c r="L15" s="49"/>
      <c r="M15" s="49"/>
      <c r="N15" s="212"/>
      <c r="O15" s="49"/>
      <c r="P15" s="49"/>
      <c r="Q15" s="49"/>
      <c r="R15" s="213"/>
      <c r="S15" s="49"/>
      <c r="T15" s="29"/>
      <c r="U15" s="183"/>
    </row>
    <row r="16" spans="2:21" s="1" customFormat="1" ht="7.5" customHeight="1">
      <c r="B16" s="29"/>
      <c r="C16" s="195"/>
      <c r="D16" s="195"/>
      <c r="E16" s="8"/>
      <c r="F16" s="169"/>
      <c r="G16" s="49"/>
      <c r="H16" s="214"/>
      <c r="I16" s="49"/>
      <c r="J16" s="49"/>
      <c r="K16" s="49"/>
      <c r="L16" s="49"/>
      <c r="M16" s="49"/>
      <c r="N16" s="49"/>
      <c r="O16" s="49"/>
      <c r="P16" s="49"/>
      <c r="Q16" s="49"/>
      <c r="R16" s="81"/>
      <c r="S16" s="49"/>
      <c r="T16" s="29"/>
      <c r="U16" s="183"/>
    </row>
    <row r="17" spans="2:29" s="1" customFormat="1" ht="19.5" customHeight="1">
      <c r="B17" s="29"/>
      <c r="C17" s="46">
        <v>50</v>
      </c>
      <c r="D17" s="40" t="s">
        <v>35</v>
      </c>
      <c r="E17" s="111" t="s">
        <v>147</v>
      </c>
      <c r="F17" s="114"/>
      <c r="G17" s="49">
        <v>82</v>
      </c>
      <c r="H17" s="211"/>
      <c r="I17" s="49">
        <v>73965.153999999995</v>
      </c>
      <c r="J17" s="49"/>
      <c r="K17" s="49">
        <v>48972.366000000002</v>
      </c>
      <c r="L17" s="49"/>
      <c r="M17" s="49">
        <v>24992.788</v>
      </c>
      <c r="N17" s="212"/>
      <c r="O17" s="49">
        <v>699</v>
      </c>
      <c r="P17" s="49"/>
      <c r="Q17" s="49">
        <v>12400.128000000001</v>
      </c>
      <c r="R17" s="81"/>
      <c r="S17" s="49">
        <v>6007.4260000000004</v>
      </c>
      <c r="T17" s="29"/>
      <c r="U17" s="183"/>
      <c r="V17" s="137"/>
      <c r="W17" s="137"/>
      <c r="X17" s="137"/>
      <c r="Y17" s="137"/>
      <c r="Z17" s="137"/>
      <c r="AA17" s="137"/>
      <c r="AB17" s="137"/>
      <c r="AC17" s="137"/>
    </row>
    <row r="18" spans="2:29" s="1" customFormat="1" ht="14.1" customHeight="1">
      <c r="B18" s="29"/>
      <c r="C18" s="46"/>
      <c r="D18" s="46"/>
      <c r="E18" s="111"/>
      <c r="F18" s="3"/>
      <c r="G18" s="214"/>
      <c r="H18" s="211"/>
      <c r="I18" s="214"/>
      <c r="J18" s="49"/>
      <c r="K18" s="214"/>
      <c r="L18" s="49"/>
      <c r="M18" s="214"/>
      <c r="N18" s="212"/>
      <c r="O18" s="214"/>
      <c r="P18" s="49"/>
      <c r="Q18" s="214"/>
      <c r="R18" s="213"/>
      <c r="S18" s="214"/>
      <c r="T18" s="29"/>
      <c r="U18" s="183"/>
      <c r="V18" s="137"/>
      <c r="W18" s="137"/>
      <c r="X18" s="342"/>
      <c r="Y18" s="342"/>
      <c r="Z18" s="342"/>
      <c r="AA18" s="342"/>
      <c r="AB18" s="342"/>
      <c r="AC18" s="342"/>
    </row>
    <row r="19" spans="2:29" s="1" customFormat="1" ht="19.5" customHeight="1">
      <c r="B19" s="29"/>
      <c r="C19" s="46">
        <v>100</v>
      </c>
      <c r="D19" s="40" t="s">
        <v>35</v>
      </c>
      <c r="E19" s="111" t="s">
        <v>148</v>
      </c>
      <c r="F19" s="3"/>
      <c r="G19" s="49">
        <v>82</v>
      </c>
      <c r="H19" s="211"/>
      <c r="I19" s="49">
        <v>175404.37599999999</v>
      </c>
      <c r="J19" s="49"/>
      <c r="K19" s="49">
        <v>109662.31299999999</v>
      </c>
      <c r="L19" s="49"/>
      <c r="M19" s="49">
        <v>65742.062999999995</v>
      </c>
      <c r="N19" s="212"/>
      <c r="O19" s="49">
        <v>2383</v>
      </c>
      <c r="P19" s="49"/>
      <c r="Q19" s="49">
        <v>33389.748</v>
      </c>
      <c r="R19" s="81"/>
      <c r="S19" s="49">
        <v>11852.335999999999</v>
      </c>
      <c r="T19" s="29"/>
      <c r="U19" s="183"/>
      <c r="V19" s="137"/>
      <c r="W19" s="137"/>
      <c r="X19" s="342"/>
      <c r="Y19" s="342"/>
      <c r="Z19" s="342"/>
      <c r="AA19" s="342"/>
      <c r="AB19" s="342"/>
      <c r="AC19" s="342"/>
    </row>
    <row r="20" spans="2:29" s="1" customFormat="1" ht="14.1" customHeight="1">
      <c r="B20" s="29"/>
      <c r="C20" s="46"/>
      <c r="D20" s="40"/>
      <c r="E20" s="111"/>
      <c r="F20" s="116"/>
      <c r="G20" s="214"/>
      <c r="H20" s="214"/>
      <c r="I20" s="214"/>
      <c r="J20" s="49"/>
      <c r="K20" s="214"/>
      <c r="L20" s="49"/>
      <c r="M20" s="214"/>
      <c r="N20" s="49"/>
      <c r="O20" s="214"/>
      <c r="P20" s="49"/>
      <c r="Q20" s="214"/>
      <c r="R20" s="81"/>
      <c r="S20" s="214"/>
      <c r="T20" s="29"/>
      <c r="U20" s="183"/>
      <c r="V20" s="137"/>
      <c r="W20" s="137"/>
      <c r="X20" s="342"/>
      <c r="Y20" s="342"/>
      <c r="Z20" s="342"/>
      <c r="AA20" s="342"/>
      <c r="AB20" s="342"/>
      <c r="AC20" s="342"/>
    </row>
    <row r="21" spans="2:29" s="1" customFormat="1" ht="19.5" customHeight="1">
      <c r="B21" s="29"/>
      <c r="C21" s="46">
        <v>200</v>
      </c>
      <c r="D21" s="40" t="s">
        <v>35</v>
      </c>
      <c r="E21" s="111" t="s">
        <v>149</v>
      </c>
      <c r="F21" s="116"/>
      <c r="G21" s="49">
        <v>95</v>
      </c>
      <c r="H21" s="211"/>
      <c r="I21" s="49">
        <v>199270.9878</v>
      </c>
      <c r="J21" s="49"/>
      <c r="K21" s="49">
        <v>123122.431</v>
      </c>
      <c r="L21" s="49"/>
      <c r="M21" s="49">
        <v>76148.556799999991</v>
      </c>
      <c r="N21" s="212"/>
      <c r="O21" s="49">
        <v>1271</v>
      </c>
      <c r="P21" s="49"/>
      <c r="Q21" s="49">
        <v>29039.848999999998</v>
      </c>
      <c r="R21" s="81"/>
      <c r="S21" s="49">
        <v>30185.15</v>
      </c>
      <c r="T21" s="29"/>
      <c r="U21" s="183"/>
      <c r="V21" s="137"/>
      <c r="W21" s="137"/>
      <c r="X21" s="342"/>
      <c r="Y21" s="342"/>
      <c r="Z21" s="342"/>
      <c r="AA21" s="342"/>
      <c r="AB21" s="342"/>
      <c r="AC21" s="342"/>
    </row>
    <row r="22" spans="2:29" s="1" customFormat="1" ht="14.1" customHeight="1">
      <c r="B22" s="29"/>
      <c r="C22" s="46"/>
      <c r="D22" s="40"/>
      <c r="E22" s="111"/>
      <c r="F22" s="116"/>
      <c r="G22" s="214"/>
      <c r="H22" s="211"/>
      <c r="I22" s="214"/>
      <c r="J22" s="49"/>
      <c r="K22" s="214"/>
      <c r="L22" s="49"/>
      <c r="M22" s="214"/>
      <c r="N22" s="212"/>
      <c r="O22" s="214"/>
      <c r="P22" s="49"/>
      <c r="Q22" s="214"/>
      <c r="R22" s="213"/>
      <c r="S22" s="214"/>
      <c r="T22" s="29"/>
      <c r="U22" s="183"/>
      <c r="V22" s="137"/>
      <c r="W22" s="137"/>
      <c r="X22" s="342"/>
      <c r="Y22" s="342"/>
      <c r="Z22" s="342"/>
      <c r="AA22" s="342"/>
      <c r="AB22" s="342"/>
      <c r="AC22" s="342"/>
    </row>
    <row r="23" spans="2:29" s="1" customFormat="1" ht="19.5" customHeight="1">
      <c r="B23" s="29"/>
      <c r="C23" s="46">
        <v>500</v>
      </c>
      <c r="D23" s="40" t="s">
        <v>35</v>
      </c>
      <c r="E23" s="172" t="s">
        <v>150</v>
      </c>
      <c r="F23" s="116"/>
      <c r="G23" s="49">
        <v>63</v>
      </c>
      <c r="H23" s="211"/>
      <c r="I23" s="49">
        <v>493844.74400000001</v>
      </c>
      <c r="J23" s="49"/>
      <c r="K23" s="49">
        <v>314902.48700000002</v>
      </c>
      <c r="L23" s="49"/>
      <c r="M23" s="49">
        <v>178942.25700000001</v>
      </c>
      <c r="N23" s="212"/>
      <c r="O23" s="49">
        <v>2199</v>
      </c>
      <c r="P23" s="49"/>
      <c r="Q23" s="49">
        <v>56224.593999999997</v>
      </c>
      <c r="R23" s="81"/>
      <c r="S23" s="49">
        <v>45669.510999999999</v>
      </c>
      <c r="T23" s="29"/>
      <c r="U23" s="183"/>
      <c r="V23" s="137"/>
      <c r="W23" s="137"/>
      <c r="X23" s="342"/>
      <c r="Y23" s="342"/>
      <c r="Z23" s="342"/>
      <c r="AA23" s="342"/>
      <c r="AB23" s="342"/>
      <c r="AC23" s="342"/>
    </row>
    <row r="24" spans="2:29" s="1" customFormat="1" ht="14.1" customHeight="1">
      <c r="B24" s="29"/>
      <c r="C24" s="46"/>
      <c r="D24" s="40"/>
      <c r="E24" s="111"/>
      <c r="F24" s="116"/>
      <c r="G24" s="214"/>
      <c r="H24" s="211"/>
      <c r="I24" s="214"/>
      <c r="J24" s="49"/>
      <c r="K24" s="214"/>
      <c r="L24" s="49"/>
      <c r="M24" s="214"/>
      <c r="N24" s="212"/>
      <c r="O24" s="214"/>
      <c r="P24" s="49"/>
      <c r="Q24" s="214"/>
      <c r="R24" s="213"/>
      <c r="S24" s="214"/>
      <c r="T24" s="29"/>
      <c r="U24" s="183"/>
      <c r="V24" s="137"/>
      <c r="W24" s="137"/>
      <c r="X24" s="342"/>
      <c r="Y24" s="342"/>
      <c r="Z24" s="342"/>
      <c r="AA24" s="342"/>
      <c r="AB24" s="342"/>
      <c r="AC24" s="342"/>
    </row>
    <row r="25" spans="2:29" s="1" customFormat="1" ht="19.5" customHeight="1">
      <c r="B25" s="29"/>
      <c r="C25" s="215">
        <v>1000</v>
      </c>
      <c r="D25" s="40" t="s">
        <v>35</v>
      </c>
      <c r="E25" s="172" t="s">
        <v>151</v>
      </c>
      <c r="F25" s="116"/>
      <c r="G25" s="49">
        <v>108</v>
      </c>
      <c r="H25" s="211"/>
      <c r="I25" s="49">
        <v>1356265.32</v>
      </c>
      <c r="J25" s="49"/>
      <c r="K25" s="49">
        <v>860186.67599999998</v>
      </c>
      <c r="L25" s="49"/>
      <c r="M25" s="49">
        <v>496078.64399999997</v>
      </c>
      <c r="N25" s="212"/>
      <c r="O25" s="49">
        <v>8073</v>
      </c>
      <c r="P25" s="49"/>
      <c r="Q25" s="49">
        <v>212091.18599999999</v>
      </c>
      <c r="R25" s="81"/>
      <c r="S25" s="49">
        <v>252097.04199999999</v>
      </c>
      <c r="T25" s="29"/>
      <c r="U25" s="183"/>
      <c r="V25" s="137"/>
      <c r="W25" s="137"/>
      <c r="X25" s="342"/>
      <c r="Y25" s="342"/>
      <c r="Z25" s="342"/>
      <c r="AA25" s="342"/>
      <c r="AB25" s="342"/>
      <c r="AC25" s="342"/>
    </row>
    <row r="26" spans="2:29" s="1" customFormat="1" ht="14.1" customHeight="1">
      <c r="B26" s="29"/>
      <c r="C26" s="46"/>
      <c r="D26" s="40"/>
      <c r="E26" s="111"/>
      <c r="F26" s="116"/>
      <c r="G26" s="214"/>
      <c r="H26" s="214"/>
      <c r="I26" s="214"/>
      <c r="J26" s="49"/>
      <c r="K26" s="214"/>
      <c r="L26" s="49"/>
      <c r="M26" s="214"/>
      <c r="N26" s="49"/>
      <c r="O26" s="214"/>
      <c r="P26" s="49"/>
      <c r="Q26" s="214"/>
      <c r="R26" s="81"/>
      <c r="S26" s="214"/>
      <c r="T26" s="29"/>
      <c r="U26" s="183"/>
      <c r="V26" s="137"/>
      <c r="W26" s="137"/>
      <c r="X26" s="342"/>
      <c r="Y26" s="342"/>
      <c r="Z26" s="342"/>
      <c r="AA26" s="342"/>
      <c r="AB26" s="342"/>
      <c r="AC26" s="342"/>
    </row>
    <row r="27" spans="2:29" s="1" customFormat="1" ht="19.5" customHeight="1">
      <c r="B27" s="29"/>
      <c r="C27" s="215">
        <v>5000</v>
      </c>
      <c r="D27" s="40" t="s">
        <v>35</v>
      </c>
      <c r="E27" s="172" t="s">
        <v>152</v>
      </c>
      <c r="F27" s="116"/>
      <c r="G27" s="49">
        <v>24</v>
      </c>
      <c r="H27" s="211"/>
      <c r="I27" s="49">
        <v>1579669.5649999999</v>
      </c>
      <c r="J27" s="49"/>
      <c r="K27" s="49">
        <v>619251.81499999994</v>
      </c>
      <c r="L27" s="49"/>
      <c r="M27" s="49">
        <v>960417.75</v>
      </c>
      <c r="N27" s="212"/>
      <c r="O27" s="49">
        <v>7096</v>
      </c>
      <c r="P27" s="49"/>
      <c r="Q27" s="49">
        <v>258847.20300000001</v>
      </c>
      <c r="R27" s="81"/>
      <c r="S27" s="49">
        <v>163578.136</v>
      </c>
      <c r="T27" s="29"/>
      <c r="U27" s="183"/>
      <c r="V27" s="137"/>
      <c r="W27" s="137"/>
      <c r="X27" s="342"/>
      <c r="Y27" s="342"/>
      <c r="Z27" s="342"/>
      <c r="AA27" s="342"/>
      <c r="AB27" s="342"/>
      <c r="AC27" s="342"/>
    </row>
    <row r="28" spans="2:29" s="1" customFormat="1" ht="14.1" customHeight="1">
      <c r="B28" s="29"/>
      <c r="C28" s="46"/>
      <c r="D28" s="40"/>
      <c r="E28" s="111"/>
      <c r="F28" s="116"/>
      <c r="G28" s="49"/>
      <c r="H28" s="211"/>
      <c r="I28" s="49"/>
      <c r="J28" s="49"/>
      <c r="K28" s="49"/>
      <c r="L28" s="49"/>
      <c r="M28" s="49"/>
      <c r="N28" s="212"/>
      <c r="O28" s="49"/>
      <c r="P28" s="49"/>
      <c r="Q28" s="49"/>
      <c r="R28" s="213"/>
      <c r="S28" s="49"/>
      <c r="T28" s="29"/>
      <c r="U28" s="183"/>
      <c r="V28" s="137"/>
      <c r="W28" s="137"/>
      <c r="X28" s="342"/>
      <c r="Y28" s="342"/>
      <c r="Z28" s="342"/>
      <c r="AA28" s="342"/>
      <c r="AB28" s="342"/>
      <c r="AC28" s="342"/>
    </row>
    <row r="29" spans="2:29" s="1" customFormat="1" ht="19.5" customHeight="1">
      <c r="B29" s="29"/>
      <c r="C29" s="226">
        <v>10000</v>
      </c>
      <c r="D29" s="40" t="s">
        <v>35</v>
      </c>
      <c r="E29" s="486" t="s">
        <v>153</v>
      </c>
      <c r="F29" s="219"/>
      <c r="G29" s="49">
        <v>30</v>
      </c>
      <c r="H29" s="211"/>
      <c r="I29" s="49">
        <v>1588787.4703499998</v>
      </c>
      <c r="J29" s="49"/>
      <c r="K29" s="49">
        <v>945023.03399999999</v>
      </c>
      <c r="L29" s="49"/>
      <c r="M29" s="49">
        <v>643764.43634999997</v>
      </c>
      <c r="N29" s="212"/>
      <c r="O29" s="49">
        <v>8760</v>
      </c>
      <c r="P29" s="49"/>
      <c r="Q29" s="49">
        <v>207047.95199999999</v>
      </c>
      <c r="R29" s="81"/>
      <c r="S29" s="49">
        <v>672633.223</v>
      </c>
      <c r="T29" s="29"/>
      <c r="U29" s="183"/>
      <c r="V29" s="137"/>
      <c r="W29" s="137"/>
      <c r="X29" s="342"/>
      <c r="Y29" s="342"/>
      <c r="Z29" s="342"/>
      <c r="AA29" s="342"/>
      <c r="AB29" s="342"/>
      <c r="AC29" s="342"/>
    </row>
    <row r="30" spans="2:29" s="1" customFormat="1" ht="14.1" customHeight="1">
      <c r="B30" s="29"/>
      <c r="C30" s="228"/>
      <c r="D30" s="229"/>
      <c r="E30" s="227"/>
      <c r="F30" s="220"/>
      <c r="G30" s="214"/>
      <c r="H30" s="211"/>
      <c r="I30" s="49"/>
      <c r="J30" s="49"/>
      <c r="K30" s="49"/>
      <c r="L30" s="49"/>
      <c r="M30" s="49"/>
      <c r="N30" s="212"/>
      <c r="O30" s="49"/>
      <c r="P30" s="49"/>
      <c r="Q30" s="49"/>
      <c r="R30" s="213"/>
      <c r="S30" s="49"/>
      <c r="T30" s="29"/>
      <c r="U30" s="183"/>
    </row>
    <row r="31" spans="2:29" s="1" customFormat="1" ht="19.5" customHeight="1">
      <c r="B31" s="29"/>
      <c r="C31" s="226">
        <v>50000</v>
      </c>
      <c r="D31" s="40" t="s">
        <v>35</v>
      </c>
      <c r="E31" s="486" t="s">
        <v>154</v>
      </c>
      <c r="F31" s="219"/>
      <c r="G31" s="49">
        <v>7</v>
      </c>
      <c r="H31" s="211"/>
      <c r="I31" s="49">
        <v>702754.321</v>
      </c>
      <c r="J31" s="49"/>
      <c r="K31" s="49">
        <v>327734.46999999997</v>
      </c>
      <c r="L31" s="49"/>
      <c r="M31" s="49">
        <v>375019.85100000002</v>
      </c>
      <c r="N31" s="212"/>
      <c r="O31" s="49">
        <v>2990</v>
      </c>
      <c r="P31" s="49"/>
      <c r="Q31" s="49">
        <v>103248.534</v>
      </c>
      <c r="R31" s="81"/>
      <c r="S31" s="49">
        <v>488126.45600000001</v>
      </c>
      <c r="T31" s="29"/>
      <c r="U31" s="183"/>
    </row>
    <row r="32" spans="2:29" s="1" customFormat="1" ht="14.1" customHeight="1">
      <c r="B32" s="29"/>
      <c r="C32" s="228"/>
      <c r="D32" s="230"/>
      <c r="E32" s="227"/>
      <c r="F32" s="219"/>
      <c r="G32" s="214"/>
      <c r="H32" s="214"/>
      <c r="I32" s="49"/>
      <c r="J32" s="49"/>
      <c r="K32" s="49"/>
      <c r="L32" s="49"/>
      <c r="M32" s="49"/>
      <c r="N32" s="49"/>
      <c r="O32" s="49"/>
      <c r="P32" s="49"/>
      <c r="Q32" s="49"/>
      <c r="R32" s="81"/>
      <c r="S32" s="49"/>
      <c r="T32" s="29"/>
      <c r="U32" s="183"/>
    </row>
    <row r="33" spans="1:21" s="1" customFormat="1" ht="19.5" customHeight="1">
      <c r="B33" s="29"/>
      <c r="C33" s="226">
        <v>100000</v>
      </c>
      <c r="D33" s="40" t="s">
        <v>35</v>
      </c>
      <c r="E33" s="486" t="s">
        <v>155</v>
      </c>
      <c r="F33" s="220"/>
      <c r="G33" s="49">
        <v>3</v>
      </c>
      <c r="H33" s="211"/>
      <c r="I33" s="49">
        <v>417332.44699999999</v>
      </c>
      <c r="J33" s="49"/>
      <c r="K33" s="49">
        <v>167364.28599999999</v>
      </c>
      <c r="L33" s="49"/>
      <c r="M33" s="49">
        <v>249968.16099999999</v>
      </c>
      <c r="N33" s="212"/>
      <c r="O33" s="49">
        <v>496</v>
      </c>
      <c r="P33" s="49"/>
      <c r="Q33" s="49">
        <v>24420.363000000001</v>
      </c>
      <c r="R33" s="81"/>
      <c r="S33" s="49">
        <v>396511.94900000002</v>
      </c>
      <c r="T33" s="29"/>
      <c r="U33" s="183"/>
    </row>
    <row r="34" spans="1:21" s="1" customFormat="1" ht="17.25" customHeight="1">
      <c r="B34" s="29"/>
      <c r="C34" s="228"/>
      <c r="D34" s="228"/>
      <c r="E34" s="29"/>
      <c r="F34" s="220"/>
      <c r="G34" s="214"/>
      <c r="H34" s="214"/>
      <c r="I34" s="49"/>
      <c r="J34" s="49"/>
      <c r="K34" s="49"/>
      <c r="L34" s="49"/>
      <c r="M34" s="49"/>
      <c r="N34" s="49"/>
      <c r="O34" s="49"/>
      <c r="P34" s="49"/>
      <c r="Q34" s="49"/>
      <c r="R34" s="81"/>
      <c r="S34" s="49"/>
      <c r="T34" s="29"/>
      <c r="U34" s="183"/>
    </row>
    <row r="35" spans="1:21" ht="15" customHeight="1">
      <c r="A35" s="120"/>
      <c r="B35" s="105"/>
      <c r="C35" s="482">
        <v>200000</v>
      </c>
      <c r="D35" s="640" t="s">
        <v>36</v>
      </c>
      <c r="E35" s="640"/>
      <c r="F35" s="219"/>
      <c r="G35" s="49">
        <v>9</v>
      </c>
      <c r="H35" s="211"/>
      <c r="I35" s="49">
        <v>4744945.4730000002</v>
      </c>
      <c r="J35" s="49"/>
      <c r="K35" s="49">
        <v>2369325.9449999998</v>
      </c>
      <c r="L35" s="49"/>
      <c r="M35" s="49">
        <v>2375619.5279999999</v>
      </c>
      <c r="N35" s="212"/>
      <c r="O35" s="49">
        <v>10943</v>
      </c>
      <c r="P35" s="49"/>
      <c r="Q35" s="49">
        <v>338865.71399999998</v>
      </c>
      <c r="R35" s="213"/>
      <c r="S35" s="49">
        <v>5590005.9000000004</v>
      </c>
      <c r="T35" s="180"/>
    </row>
    <row r="36" spans="1:21" ht="12.75" customHeight="1">
      <c r="A36" s="120"/>
      <c r="B36" s="105"/>
      <c r="C36" s="231"/>
      <c r="D36" s="641" t="s">
        <v>37</v>
      </c>
      <c r="E36" s="641"/>
      <c r="F36" s="231"/>
      <c r="G36" s="231"/>
      <c r="I36" s="41"/>
      <c r="J36" s="47"/>
      <c r="K36" s="41"/>
      <c r="L36" s="49"/>
      <c r="M36" s="41"/>
      <c r="N36" s="232"/>
      <c r="O36" s="41"/>
      <c r="P36" s="51"/>
      <c r="Q36" s="41"/>
      <c r="R36" s="233"/>
      <c r="S36" s="41"/>
      <c r="T36" s="180"/>
    </row>
    <row r="37" spans="1:21" ht="12.75" customHeight="1">
      <c r="A37" s="120"/>
      <c r="B37" s="105"/>
      <c r="C37" s="105"/>
      <c r="D37" s="105"/>
      <c r="E37" s="105"/>
      <c r="F37" s="105"/>
      <c r="G37" s="41"/>
      <c r="I37" s="41"/>
      <c r="J37" s="47"/>
      <c r="K37" s="41"/>
      <c r="L37" s="49"/>
      <c r="M37" s="41"/>
      <c r="N37" s="232"/>
      <c r="O37" s="41"/>
      <c r="P37" s="51"/>
      <c r="Q37" s="41"/>
      <c r="R37" s="233"/>
      <c r="S37" s="41"/>
      <c r="T37" s="180"/>
    </row>
    <row r="38" spans="1:21" ht="6.75" customHeight="1" thickBot="1">
      <c r="A38" s="120"/>
      <c r="B38" s="105"/>
      <c r="C38" s="107"/>
      <c r="D38" s="107"/>
      <c r="E38" s="107"/>
      <c r="F38" s="107"/>
      <c r="G38" s="135"/>
      <c r="H38" s="135"/>
      <c r="I38" s="135"/>
      <c r="J38" s="135"/>
      <c r="K38" s="135"/>
      <c r="L38" s="175"/>
      <c r="M38" s="135"/>
      <c r="N38" s="135"/>
      <c r="O38" s="175"/>
      <c r="P38" s="223"/>
      <c r="Q38" s="136"/>
      <c r="R38" s="107"/>
      <c r="S38" s="107"/>
      <c r="T38" s="105"/>
    </row>
    <row r="39" spans="1:21" ht="12" customHeight="1"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224"/>
      <c r="R39" s="105"/>
      <c r="S39" s="105"/>
      <c r="T39" s="105"/>
    </row>
    <row r="40" spans="1:21" ht="12" customHeight="1"/>
    <row r="41" spans="1:21" ht="12" customHeight="1"/>
  </sheetData>
  <mergeCells count="16">
    <mergeCell ref="C13:E13"/>
    <mergeCell ref="C14:D14"/>
    <mergeCell ref="C15:D15"/>
    <mergeCell ref="D35:E35"/>
    <mergeCell ref="D36:E36"/>
    <mergeCell ref="B2:T2"/>
    <mergeCell ref="B3:T3"/>
    <mergeCell ref="C7:E7"/>
    <mergeCell ref="G10:G11"/>
    <mergeCell ref="I10:I11"/>
    <mergeCell ref="K10:K11"/>
    <mergeCell ref="M10:M11"/>
    <mergeCell ref="O10:O11"/>
    <mergeCell ref="Q10:Q11"/>
    <mergeCell ref="S10:S11"/>
    <mergeCell ref="C6:E6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3399"/>
  </sheetPr>
  <dimension ref="A1:W63"/>
  <sheetViews>
    <sheetView topLeftCell="A18" zoomScaleNormal="100" zoomScaleSheetLayoutView="90" workbookViewId="0">
      <selection activeCell="E28" sqref="E28"/>
    </sheetView>
  </sheetViews>
  <sheetFormatPr defaultColWidth="9.140625" defaultRowHeight="12.75"/>
  <cols>
    <col min="1" max="1" width="6.7109375" style="137" customWidth="1"/>
    <col min="2" max="2" width="1" style="137" customWidth="1"/>
    <col min="3" max="3" width="3.28515625" style="137" customWidth="1"/>
    <col min="4" max="4" width="3" style="137" customWidth="1"/>
    <col min="5" max="5" width="75.7109375" style="137" customWidth="1"/>
    <col min="6" max="6" width="6.140625" style="137" customWidth="1"/>
    <col min="7" max="7" width="14.7109375" style="137" customWidth="1"/>
    <col min="8" max="8" width="2.7109375" style="137" customWidth="1"/>
    <col min="9" max="9" width="15.42578125" style="137" customWidth="1"/>
    <col min="10" max="10" width="2.7109375" style="137" customWidth="1"/>
    <col min="11" max="11" width="14.7109375" style="137" customWidth="1"/>
    <col min="12" max="12" width="2.7109375" style="137" customWidth="1"/>
    <col min="13" max="13" width="25" style="137" customWidth="1"/>
    <col min="14" max="14" width="5.7109375" style="137" customWidth="1"/>
    <col min="15" max="15" width="2.7109375" style="137" customWidth="1"/>
    <col min="16" max="17" width="9.140625" style="137"/>
    <col min="18" max="19" width="10" style="137" bestFit="1" customWidth="1"/>
    <col min="20" max="20" width="9.28515625" style="137" bestFit="1" customWidth="1"/>
    <col min="21" max="22" width="12.42578125" style="137" bestFit="1" customWidth="1"/>
    <col min="23" max="23" width="11" style="137" bestFit="1" customWidth="1"/>
    <col min="24" max="16384" width="9.140625" style="137"/>
  </cols>
  <sheetData>
    <row r="1" spans="2:23" ht="12" customHeight="1"/>
    <row r="2" spans="2:23" ht="12" customHeight="1">
      <c r="B2" s="635" t="s">
        <v>321</v>
      </c>
      <c r="C2" s="635"/>
      <c r="D2" s="635"/>
      <c r="E2" s="635"/>
      <c r="F2" s="635"/>
      <c r="G2" s="635"/>
      <c r="H2" s="635"/>
      <c r="I2" s="635"/>
      <c r="J2" s="635"/>
      <c r="K2" s="635"/>
      <c r="L2" s="635"/>
      <c r="M2" s="635"/>
      <c r="N2" s="635"/>
      <c r="O2" s="205"/>
    </row>
    <row r="3" spans="2:23" ht="14.25" customHeight="1">
      <c r="B3" s="636" t="s">
        <v>322</v>
      </c>
      <c r="C3" s="636"/>
      <c r="D3" s="636"/>
      <c r="E3" s="636"/>
      <c r="F3" s="636"/>
      <c r="G3" s="636"/>
      <c r="H3" s="636"/>
      <c r="I3" s="636"/>
      <c r="J3" s="636"/>
      <c r="K3" s="636"/>
      <c r="L3" s="636"/>
      <c r="M3" s="636"/>
      <c r="N3" s="636"/>
      <c r="O3" s="206"/>
    </row>
    <row r="4" spans="2:23" ht="9.75" customHeight="1" thickBot="1">
      <c r="B4" s="105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5"/>
    </row>
    <row r="5" spans="2:23" ht="11.25" customHeight="1">
      <c r="B5" s="105"/>
      <c r="C5" s="529"/>
      <c r="D5" s="529"/>
      <c r="E5" s="529"/>
      <c r="F5" s="529"/>
      <c r="G5" s="529"/>
      <c r="H5" s="529"/>
      <c r="I5" s="529"/>
      <c r="J5" s="529"/>
      <c r="K5" s="530"/>
      <c r="L5" s="530"/>
      <c r="M5" s="530"/>
      <c r="N5" s="164"/>
    </row>
    <row r="6" spans="2:23" ht="56.1" customHeight="1" thickBot="1">
      <c r="C6" s="622" t="s">
        <v>156</v>
      </c>
      <c r="D6" s="622"/>
      <c r="E6" s="622"/>
      <c r="F6" s="527"/>
      <c r="G6" s="645" t="s">
        <v>157</v>
      </c>
      <c r="H6" s="645"/>
      <c r="I6" s="645"/>
      <c r="J6" s="645"/>
      <c r="K6" s="645"/>
      <c r="L6" s="516"/>
      <c r="M6" s="516" t="s">
        <v>158</v>
      </c>
      <c r="N6" s="164"/>
    </row>
    <row r="7" spans="2:23" ht="15" customHeight="1">
      <c r="B7" s="91"/>
      <c r="C7" s="527"/>
      <c r="D7" s="527"/>
      <c r="E7" s="527"/>
      <c r="F7" s="527"/>
      <c r="G7" s="543" t="s">
        <v>29</v>
      </c>
      <c r="H7" s="543"/>
      <c r="I7" s="543" t="s">
        <v>30</v>
      </c>
      <c r="J7" s="543"/>
      <c r="K7" s="543" t="s">
        <v>31</v>
      </c>
      <c r="L7" s="516"/>
      <c r="M7" s="516"/>
      <c r="N7" s="164"/>
    </row>
    <row r="8" spans="2:23" ht="12" customHeight="1">
      <c r="B8" s="91"/>
      <c r="C8" s="527"/>
      <c r="D8" s="527"/>
      <c r="E8" s="527"/>
      <c r="F8" s="527"/>
      <c r="G8" s="518" t="s">
        <v>5</v>
      </c>
      <c r="H8" s="518"/>
      <c r="I8" s="518" t="s">
        <v>32</v>
      </c>
      <c r="J8" s="518"/>
      <c r="K8" s="518" t="s">
        <v>33</v>
      </c>
      <c r="L8" s="516"/>
      <c r="M8" s="531" t="s">
        <v>0</v>
      </c>
      <c r="N8" s="164"/>
    </row>
    <row r="9" spans="2:23" ht="12" customHeight="1" thickBot="1">
      <c r="B9" s="120"/>
      <c r="C9" s="532"/>
      <c r="D9" s="538"/>
      <c r="E9" s="539"/>
      <c r="F9" s="539"/>
      <c r="G9" s="538"/>
      <c r="H9" s="538"/>
      <c r="I9" s="541"/>
      <c r="J9" s="541"/>
      <c r="K9" s="540"/>
      <c r="L9" s="540"/>
      <c r="M9" s="541"/>
      <c r="N9" s="120"/>
    </row>
    <row r="10" spans="2:23" ht="5.25" customHeight="1">
      <c r="B10" s="120"/>
      <c r="C10" s="100"/>
      <c r="D10" s="120"/>
      <c r="E10" s="113"/>
      <c r="F10" s="113"/>
      <c r="G10" s="120"/>
      <c r="H10" s="120"/>
      <c r="I10" s="122"/>
      <c r="J10" s="122"/>
      <c r="K10" s="91"/>
      <c r="L10" s="91"/>
      <c r="M10" s="122"/>
      <c r="N10" s="120"/>
    </row>
    <row r="11" spans="2:23" ht="14.1" customHeight="1">
      <c r="B11" s="105"/>
      <c r="C11" s="628" t="s">
        <v>125</v>
      </c>
      <c r="D11" s="628"/>
      <c r="E11" s="628"/>
      <c r="F11" s="18"/>
      <c r="G11" s="646">
        <f>G15+G22+G58</f>
        <v>46806</v>
      </c>
      <c r="H11" s="82"/>
      <c r="I11" s="646">
        <f>I15+I22+I58</f>
        <v>39395</v>
      </c>
      <c r="J11" s="82"/>
      <c r="K11" s="646">
        <f>K15+K22+K58</f>
        <v>7411</v>
      </c>
      <c r="L11" s="127"/>
      <c r="M11" s="646">
        <f>M22+M58</f>
        <v>1308255.953</v>
      </c>
      <c r="N11" s="173"/>
    </row>
    <row r="12" spans="2:23" ht="14.1" customHeight="1">
      <c r="B12" s="105"/>
      <c r="C12" s="621" t="s">
        <v>5</v>
      </c>
      <c r="D12" s="621"/>
      <c r="E12" s="621"/>
      <c r="F12" s="18"/>
      <c r="G12" s="647"/>
      <c r="H12" s="82"/>
      <c r="I12" s="647"/>
      <c r="J12" s="82"/>
      <c r="K12" s="647"/>
      <c r="L12" s="127"/>
      <c r="M12" s="647"/>
      <c r="N12" s="173"/>
    </row>
    <row r="13" spans="2:23" ht="5.25" customHeight="1" thickBot="1">
      <c r="B13" s="105"/>
      <c r="C13" s="107"/>
      <c r="D13" s="107"/>
      <c r="E13" s="21"/>
      <c r="F13" s="21"/>
      <c r="G13" s="24"/>
      <c r="H13" s="24"/>
      <c r="I13" s="25"/>
      <c r="J13" s="25"/>
      <c r="K13" s="26"/>
      <c r="L13" s="26"/>
      <c r="M13" s="234"/>
      <c r="N13" s="173"/>
    </row>
    <row r="14" spans="2:23" ht="20.25" customHeight="1">
      <c r="B14" s="105"/>
      <c r="C14" s="105"/>
      <c r="D14" s="105"/>
      <c r="E14" s="18"/>
      <c r="F14" s="18"/>
      <c r="G14" s="235"/>
      <c r="H14" s="235"/>
      <c r="I14" s="126"/>
      <c r="J14" s="126"/>
      <c r="K14" s="127"/>
      <c r="L14" s="127"/>
      <c r="M14" s="82"/>
      <c r="N14" s="173"/>
    </row>
    <row r="15" spans="2:23" ht="17.25" customHeight="1">
      <c r="B15" s="180"/>
      <c r="C15" s="236" t="s">
        <v>159</v>
      </c>
      <c r="D15" s="236"/>
      <c r="E15" s="237"/>
      <c r="F15" s="30"/>
      <c r="G15" s="646">
        <v>454</v>
      </c>
      <c r="H15" s="650"/>
      <c r="I15" s="646">
        <v>362</v>
      </c>
      <c r="J15" s="650"/>
      <c r="K15" s="646">
        <v>92</v>
      </c>
      <c r="L15" s="650"/>
      <c r="M15" s="651" t="s">
        <v>160</v>
      </c>
      <c r="N15" s="238"/>
      <c r="P15" s="179"/>
      <c r="Q15" s="179"/>
      <c r="R15" s="179"/>
      <c r="S15" s="179"/>
      <c r="T15" s="179"/>
      <c r="U15" s="179"/>
      <c r="V15" s="179"/>
      <c r="W15" s="179"/>
    </row>
    <row r="16" spans="2:23" ht="17.25" customHeight="1">
      <c r="B16" s="180"/>
      <c r="C16" s="239" t="s">
        <v>161</v>
      </c>
      <c r="D16" s="239"/>
      <c r="E16" s="154"/>
      <c r="F16" s="106"/>
      <c r="G16" s="649"/>
      <c r="H16" s="650"/>
      <c r="I16" s="649"/>
      <c r="J16" s="650"/>
      <c r="K16" s="649"/>
      <c r="L16" s="650"/>
      <c r="M16" s="652"/>
      <c r="N16" s="238"/>
      <c r="P16" s="179"/>
      <c r="Q16" s="179"/>
      <c r="R16" s="179"/>
      <c r="S16" s="179"/>
      <c r="T16" s="179"/>
      <c r="U16" s="179"/>
      <c r="V16" s="179"/>
      <c r="W16" s="179"/>
    </row>
    <row r="17" spans="1:23" ht="24.95" customHeight="1">
      <c r="B17" s="180"/>
      <c r="C17" s="155"/>
      <c r="D17" s="155"/>
      <c r="E17" s="156"/>
      <c r="F17" s="110"/>
      <c r="G17" s="240"/>
      <c r="H17" s="240"/>
      <c r="I17" s="240"/>
      <c r="J17" s="240"/>
      <c r="K17" s="240"/>
      <c r="L17" s="240"/>
      <c r="M17" s="240"/>
      <c r="N17" s="240"/>
      <c r="P17" s="179"/>
      <c r="Q17" s="179"/>
      <c r="R17" s="179"/>
      <c r="S17" s="179"/>
      <c r="T17" s="179"/>
      <c r="U17" s="179"/>
      <c r="V17" s="179"/>
      <c r="W17" s="179"/>
    </row>
    <row r="18" spans="1:23" ht="33.75" customHeight="1">
      <c r="B18" s="180"/>
      <c r="C18" s="154"/>
      <c r="D18" s="648" t="s">
        <v>162</v>
      </c>
      <c r="E18" s="648"/>
      <c r="F18" s="105"/>
      <c r="G18" s="241">
        <v>361</v>
      </c>
      <c r="H18" s="242"/>
      <c r="I18" s="243">
        <v>306</v>
      </c>
      <c r="J18" s="240"/>
      <c r="K18" s="243">
        <v>55</v>
      </c>
      <c r="L18" s="240"/>
      <c r="M18" s="475" t="s">
        <v>160</v>
      </c>
      <c r="N18" s="244"/>
      <c r="P18" s="179"/>
      <c r="Q18" s="179"/>
      <c r="R18" s="179"/>
      <c r="S18" s="179"/>
      <c r="T18" s="179"/>
      <c r="U18" s="179"/>
      <c r="V18" s="179"/>
      <c r="W18" s="179"/>
    </row>
    <row r="19" spans="1:23" ht="12" customHeight="1">
      <c r="B19" s="180"/>
      <c r="C19" s="154"/>
      <c r="D19" s="158"/>
      <c r="E19" s="180"/>
      <c r="F19" s="105"/>
      <c r="G19" s="245"/>
      <c r="H19" s="242"/>
      <c r="I19" s="242"/>
      <c r="J19" s="240"/>
      <c r="K19" s="245"/>
      <c r="L19" s="240"/>
      <c r="M19" s="75"/>
      <c r="N19" s="246"/>
      <c r="P19" s="179"/>
      <c r="Q19" s="179"/>
      <c r="R19" s="179"/>
      <c r="S19" s="179"/>
      <c r="T19" s="179"/>
      <c r="U19" s="179"/>
      <c r="V19" s="179"/>
      <c r="W19" s="179"/>
    </row>
    <row r="20" spans="1:23" ht="55.5" customHeight="1">
      <c r="B20" s="180"/>
      <c r="C20" s="154"/>
      <c r="D20" s="648" t="s">
        <v>284</v>
      </c>
      <c r="E20" s="648"/>
      <c r="F20" s="159"/>
      <c r="G20" s="247">
        <v>93</v>
      </c>
      <c r="H20" s="248"/>
      <c r="I20" s="243">
        <v>56</v>
      </c>
      <c r="J20" s="240"/>
      <c r="K20" s="242">
        <v>37</v>
      </c>
      <c r="L20" s="240"/>
      <c r="M20" s="475" t="s">
        <v>160</v>
      </c>
      <c r="N20" s="249"/>
      <c r="P20" s="179"/>
      <c r="Q20" s="179"/>
      <c r="R20" s="179"/>
      <c r="S20" s="179"/>
      <c r="T20" s="179"/>
      <c r="U20" s="179"/>
      <c r="V20" s="179"/>
      <c r="W20" s="179"/>
    </row>
    <row r="21" spans="1:23" ht="24.95" customHeight="1">
      <c r="B21" s="180"/>
      <c r="C21" s="158"/>
      <c r="D21" s="158"/>
      <c r="E21" s="160"/>
      <c r="F21" s="105"/>
      <c r="G21" s="250"/>
      <c r="H21" s="246"/>
      <c r="I21" s="251"/>
      <c r="J21" s="240"/>
      <c r="K21" s="250"/>
      <c r="L21" s="240"/>
      <c r="M21" s="75"/>
      <c r="N21" s="246"/>
      <c r="P21" s="179"/>
      <c r="Q21" s="179"/>
      <c r="R21" s="179"/>
      <c r="S21" s="179"/>
      <c r="T21" s="179"/>
      <c r="U21" s="179"/>
      <c r="V21" s="179"/>
      <c r="W21" s="179"/>
    </row>
    <row r="22" spans="1:23" ht="30" customHeight="1">
      <c r="B22" s="180"/>
      <c r="C22" s="648" t="s">
        <v>285</v>
      </c>
      <c r="D22" s="648"/>
      <c r="E22" s="648"/>
      <c r="F22" s="105"/>
      <c r="G22" s="250">
        <v>46049</v>
      </c>
      <c r="H22" s="252"/>
      <c r="I22" s="250">
        <v>38760</v>
      </c>
      <c r="J22" s="253"/>
      <c r="K22" s="250">
        <v>7289</v>
      </c>
      <c r="L22" s="253"/>
      <c r="M22" s="250">
        <v>1305547.662</v>
      </c>
      <c r="N22" s="250"/>
      <c r="P22" s="179"/>
      <c r="Q22" s="179"/>
      <c r="R22" s="179"/>
      <c r="S22" s="179"/>
      <c r="T22" s="179"/>
      <c r="U22" s="179"/>
      <c r="V22" s="179"/>
      <c r="W22" s="179"/>
    </row>
    <row r="23" spans="1:23" ht="12.75" customHeight="1">
      <c r="B23" s="180"/>
      <c r="C23" s="158"/>
      <c r="D23" s="158"/>
      <c r="E23" s="158"/>
      <c r="F23" s="105"/>
      <c r="G23" s="245"/>
      <c r="H23" s="252"/>
      <c r="I23" s="245"/>
      <c r="J23" s="253"/>
      <c r="K23" s="245"/>
      <c r="L23" s="253"/>
      <c r="M23" s="245"/>
      <c r="N23" s="252"/>
      <c r="P23" s="179"/>
      <c r="Q23" s="179"/>
      <c r="R23" s="179"/>
      <c r="S23" s="179"/>
      <c r="T23" s="179"/>
      <c r="U23" s="179"/>
      <c r="V23" s="179"/>
      <c r="W23" s="179"/>
    </row>
    <row r="24" spans="1:23" ht="27" customHeight="1">
      <c r="B24" s="180"/>
      <c r="C24" s="161"/>
      <c r="D24" s="648" t="s">
        <v>355</v>
      </c>
      <c r="E24" s="648"/>
      <c r="F24" s="30"/>
      <c r="G24" s="87">
        <v>1943</v>
      </c>
      <c r="H24" s="254"/>
      <c r="I24" s="87">
        <v>1472</v>
      </c>
      <c r="J24" s="253"/>
      <c r="K24" s="255">
        <v>471</v>
      </c>
      <c r="L24" s="253"/>
      <c r="M24" s="87">
        <v>218480.65599999999</v>
      </c>
      <c r="N24" s="250"/>
      <c r="P24" s="179"/>
      <c r="Q24" s="179"/>
      <c r="R24" s="179"/>
      <c r="S24" s="179"/>
      <c r="T24" s="179"/>
      <c r="U24" s="179"/>
      <c r="V24" s="179"/>
      <c r="W24" s="179"/>
    </row>
    <row r="25" spans="1:23" ht="15.95" customHeight="1">
      <c r="A25" s="120"/>
      <c r="B25" s="105"/>
      <c r="C25" s="161"/>
      <c r="D25" s="161"/>
      <c r="E25" s="162"/>
      <c r="F25" s="110"/>
      <c r="G25" s="242"/>
      <c r="H25" s="254"/>
      <c r="I25" s="245"/>
      <c r="J25" s="253"/>
      <c r="K25" s="245"/>
      <c r="L25" s="253"/>
      <c r="M25" s="245"/>
      <c r="N25" s="252"/>
      <c r="P25" s="179"/>
      <c r="Q25" s="179"/>
      <c r="R25" s="179"/>
      <c r="S25" s="179"/>
      <c r="T25" s="179"/>
      <c r="U25" s="179"/>
      <c r="V25" s="179"/>
      <c r="W25" s="179"/>
    </row>
    <row r="26" spans="1:23" ht="30.75" customHeight="1">
      <c r="A26" s="120"/>
      <c r="B26" s="105"/>
      <c r="C26" s="161"/>
      <c r="D26" s="648" t="s">
        <v>286</v>
      </c>
      <c r="E26" s="648"/>
      <c r="F26" s="110"/>
      <c r="G26" s="149">
        <v>1764</v>
      </c>
      <c r="H26" s="250"/>
      <c r="I26" s="250">
        <v>1097</v>
      </c>
      <c r="J26" s="250"/>
      <c r="K26" s="250">
        <v>667</v>
      </c>
      <c r="L26" s="250"/>
      <c r="M26" s="250">
        <v>115492.955</v>
      </c>
      <c r="N26" s="250"/>
      <c r="P26" s="179"/>
      <c r="Q26" s="179"/>
      <c r="R26" s="179"/>
      <c r="S26" s="179"/>
      <c r="T26" s="179"/>
      <c r="U26" s="179"/>
      <c r="V26" s="179"/>
      <c r="W26" s="179"/>
    </row>
    <row r="27" spans="1:23" ht="24.95" customHeight="1">
      <c r="A27" s="120"/>
      <c r="B27" s="105"/>
      <c r="C27" s="161"/>
      <c r="D27" s="161"/>
      <c r="E27" s="162"/>
      <c r="F27" s="110"/>
      <c r="G27" s="242"/>
      <c r="H27" s="254"/>
      <c r="I27" s="242"/>
      <c r="J27" s="253"/>
      <c r="K27" s="254"/>
      <c r="L27" s="253"/>
      <c r="M27" s="242"/>
      <c r="N27" s="252"/>
      <c r="P27" s="179"/>
      <c r="Q27" s="179"/>
      <c r="R27" s="179"/>
      <c r="S27" s="179"/>
      <c r="T27" s="179"/>
      <c r="U27" s="179"/>
      <c r="V27" s="179"/>
      <c r="W27" s="179"/>
    </row>
    <row r="28" spans="1:23" ht="28.5" customHeight="1">
      <c r="A28" s="120"/>
      <c r="B28" s="105"/>
      <c r="C28" s="161"/>
      <c r="D28" s="161"/>
      <c r="E28" s="256" t="s">
        <v>286</v>
      </c>
      <c r="F28" s="105"/>
      <c r="G28" s="87">
        <v>1724</v>
      </c>
      <c r="H28" s="257"/>
      <c r="I28" s="241">
        <v>1067</v>
      </c>
      <c r="J28" s="258"/>
      <c r="K28" s="241">
        <v>657</v>
      </c>
      <c r="L28" s="258"/>
      <c r="M28" s="87">
        <v>113710.755</v>
      </c>
      <c r="N28" s="250"/>
      <c r="P28" s="179"/>
      <c r="Q28" s="179"/>
      <c r="R28" s="179"/>
      <c r="S28" s="179"/>
      <c r="T28" s="179"/>
      <c r="U28" s="179"/>
      <c r="V28" s="179"/>
      <c r="W28" s="179"/>
    </row>
    <row r="29" spans="1:23" ht="12" customHeight="1">
      <c r="A29" s="120"/>
      <c r="B29" s="105"/>
      <c r="C29" s="161"/>
      <c r="D29" s="161"/>
      <c r="E29" s="162"/>
      <c r="F29" s="105"/>
      <c r="G29" s="245"/>
      <c r="H29" s="254"/>
      <c r="I29" s="242"/>
      <c r="J29" s="253"/>
      <c r="K29" s="254"/>
      <c r="L29" s="253"/>
      <c r="M29" s="242"/>
      <c r="N29" s="252"/>
      <c r="P29" s="179"/>
      <c r="Q29" s="179"/>
      <c r="R29" s="179"/>
      <c r="S29" s="87"/>
      <c r="T29" s="179"/>
      <c r="U29" s="179"/>
      <c r="V29" s="179"/>
      <c r="W29" s="179"/>
    </row>
    <row r="30" spans="1:23" ht="27" customHeight="1">
      <c r="A30" s="120"/>
      <c r="B30" s="105"/>
      <c r="C30" s="161"/>
      <c r="D30" s="161"/>
      <c r="E30" s="259" t="s">
        <v>356</v>
      </c>
      <c r="F30" s="105"/>
      <c r="G30" s="255">
        <v>40</v>
      </c>
      <c r="H30" s="257"/>
      <c r="I30" s="242">
        <v>30</v>
      </c>
      <c r="J30" s="258"/>
      <c r="K30" s="254">
        <v>10</v>
      </c>
      <c r="L30" s="258"/>
      <c r="M30" s="87">
        <v>1782.2</v>
      </c>
      <c r="N30" s="250"/>
      <c r="P30" s="179"/>
      <c r="Q30" s="179"/>
      <c r="R30" s="179"/>
      <c r="S30" s="179"/>
      <c r="T30" s="179"/>
      <c r="U30" s="179"/>
      <c r="V30" s="179"/>
      <c r="W30" s="179"/>
    </row>
    <row r="31" spans="1:23" ht="13.5" customHeight="1">
      <c r="A31" s="120"/>
      <c r="B31" s="105"/>
      <c r="C31" s="161"/>
      <c r="D31" s="161"/>
      <c r="E31" s="162"/>
      <c r="F31" s="105"/>
      <c r="G31" s="80"/>
      <c r="H31" s="80"/>
      <c r="I31" s="80"/>
      <c r="J31" s="80"/>
      <c r="K31" s="80"/>
      <c r="L31" s="51"/>
      <c r="M31" s="88"/>
      <c r="N31" s="180"/>
      <c r="P31" s="179"/>
      <c r="Q31" s="179"/>
      <c r="R31" s="179"/>
      <c r="S31" s="179"/>
      <c r="T31" s="179"/>
      <c r="U31" s="179"/>
      <c r="V31" s="179"/>
      <c r="W31" s="179"/>
    </row>
    <row r="32" spans="1:23" ht="18" customHeight="1">
      <c r="A32" s="120"/>
      <c r="B32" s="105"/>
      <c r="C32" s="105"/>
      <c r="D32" s="105"/>
      <c r="E32" s="108"/>
      <c r="F32" s="55"/>
      <c r="G32" s="79"/>
      <c r="H32" s="79"/>
      <c r="I32" s="79"/>
      <c r="J32" s="79"/>
      <c r="K32" s="79"/>
      <c r="L32" s="51"/>
      <c r="M32" s="79"/>
      <c r="N32" s="180"/>
      <c r="P32" s="179"/>
      <c r="Q32" s="179"/>
      <c r="R32" s="179"/>
      <c r="S32" s="179"/>
      <c r="T32" s="179"/>
      <c r="U32" s="179"/>
      <c r="V32" s="179"/>
      <c r="W32" s="179"/>
    </row>
    <row r="33" spans="1:23" ht="12.75" customHeight="1">
      <c r="A33" s="120"/>
      <c r="B33" s="105"/>
      <c r="C33" s="105"/>
      <c r="D33" s="105"/>
      <c r="E33" s="110"/>
      <c r="F33" s="33"/>
      <c r="G33" s="79"/>
      <c r="H33" s="79"/>
      <c r="I33" s="79"/>
      <c r="J33" s="79"/>
      <c r="K33" s="79"/>
      <c r="L33" s="51"/>
      <c r="M33" s="79"/>
      <c r="N33" s="180"/>
      <c r="P33" s="179"/>
      <c r="Q33" s="179"/>
      <c r="R33" s="179"/>
      <c r="S33" s="179"/>
      <c r="T33" s="179"/>
      <c r="U33" s="179"/>
      <c r="V33" s="179"/>
      <c r="W33" s="179"/>
    </row>
    <row r="34" spans="1:23" ht="4.5" customHeight="1">
      <c r="A34" s="120"/>
      <c r="B34" s="105"/>
      <c r="C34" s="105"/>
      <c r="D34" s="105"/>
      <c r="E34" s="110"/>
      <c r="F34" s="33"/>
      <c r="G34" s="88"/>
      <c r="H34" s="88"/>
      <c r="I34" s="88"/>
      <c r="J34" s="88"/>
      <c r="K34" s="88"/>
      <c r="L34" s="51"/>
      <c r="M34" s="88"/>
      <c r="N34" s="180"/>
      <c r="P34" s="179"/>
      <c r="Q34" s="179"/>
      <c r="R34" s="179"/>
      <c r="S34" s="179"/>
      <c r="T34" s="179"/>
      <c r="U34" s="179"/>
      <c r="V34" s="179"/>
      <c r="W34" s="179"/>
    </row>
    <row r="35" spans="1:23" ht="9.75" customHeight="1" thickBot="1">
      <c r="A35" s="120"/>
      <c r="B35" s="105"/>
      <c r="C35" s="107"/>
      <c r="D35" s="107"/>
      <c r="E35" s="107"/>
      <c r="F35" s="107"/>
      <c r="G35" s="135"/>
      <c r="H35" s="135"/>
      <c r="I35" s="135"/>
      <c r="J35" s="135"/>
      <c r="K35" s="135"/>
      <c r="L35" s="223"/>
      <c r="M35" s="107"/>
      <c r="N35" s="105"/>
    </row>
    <row r="36" spans="1:23" ht="12" customHeight="1">
      <c r="A36" s="120"/>
      <c r="B36" s="105"/>
      <c r="C36" s="105"/>
      <c r="D36" s="105"/>
      <c r="E36" s="105"/>
      <c r="F36" s="105"/>
      <c r="G36" s="150"/>
      <c r="H36" s="150"/>
      <c r="I36" s="150"/>
      <c r="J36" s="150"/>
      <c r="K36" s="150"/>
      <c r="L36" s="165"/>
      <c r="M36" s="105"/>
      <c r="N36" s="105"/>
    </row>
    <row r="37" spans="1:23" ht="12" customHeight="1">
      <c r="A37" s="120"/>
      <c r="B37" s="105"/>
      <c r="C37" s="635" t="s">
        <v>323</v>
      </c>
      <c r="D37" s="635"/>
      <c r="E37" s="635"/>
      <c r="F37" s="635"/>
      <c r="G37" s="635"/>
      <c r="H37" s="635"/>
      <c r="I37" s="635"/>
      <c r="J37" s="635"/>
      <c r="K37" s="635"/>
      <c r="L37" s="635"/>
      <c r="M37" s="635"/>
      <c r="N37" s="205"/>
      <c r="O37" s="205"/>
    </row>
    <row r="38" spans="1:23" ht="14.25" customHeight="1">
      <c r="A38" s="120"/>
      <c r="B38" s="105"/>
      <c r="C38" s="636" t="s">
        <v>324</v>
      </c>
      <c r="D38" s="636"/>
      <c r="E38" s="636"/>
      <c r="F38" s="636"/>
      <c r="G38" s="636"/>
      <c r="H38" s="636"/>
      <c r="I38" s="636"/>
      <c r="J38" s="636"/>
      <c r="K38" s="636"/>
      <c r="L38" s="636"/>
      <c r="M38" s="636"/>
      <c r="N38" s="206"/>
      <c r="O38" s="206"/>
    </row>
    <row r="39" spans="1:23" ht="9.75" customHeight="1" thickBot="1">
      <c r="B39" s="105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5"/>
    </row>
    <row r="40" spans="1:23" ht="11.25" customHeight="1">
      <c r="B40" s="105"/>
      <c r="C40" s="529"/>
      <c r="D40" s="529"/>
      <c r="E40" s="529"/>
      <c r="F40" s="529"/>
      <c r="G40" s="529"/>
      <c r="H40" s="529"/>
      <c r="I40" s="529"/>
      <c r="J40" s="529"/>
      <c r="K40" s="530"/>
      <c r="L40" s="530"/>
      <c r="M40" s="530"/>
      <c r="N40" s="105"/>
    </row>
    <row r="41" spans="1:23" ht="56.1" customHeight="1" thickBot="1">
      <c r="C41" s="622" t="s">
        <v>156</v>
      </c>
      <c r="D41" s="622"/>
      <c r="E41" s="622"/>
      <c r="F41" s="527"/>
      <c r="G41" s="645" t="s">
        <v>157</v>
      </c>
      <c r="H41" s="645"/>
      <c r="I41" s="645"/>
      <c r="J41" s="645"/>
      <c r="K41" s="645"/>
      <c r="L41" s="516"/>
      <c r="M41" s="516" t="s">
        <v>158</v>
      </c>
      <c r="N41" s="105"/>
    </row>
    <row r="42" spans="1:23" ht="18" customHeight="1">
      <c r="B42" s="91"/>
      <c r="C42" s="527"/>
      <c r="D42" s="527"/>
      <c r="E42" s="527"/>
      <c r="F42" s="527"/>
      <c r="G42" s="543" t="s">
        <v>29</v>
      </c>
      <c r="H42" s="543"/>
      <c r="I42" s="543" t="s">
        <v>30</v>
      </c>
      <c r="J42" s="543"/>
      <c r="K42" s="543" t="s">
        <v>31</v>
      </c>
      <c r="L42" s="516"/>
      <c r="M42" s="516"/>
      <c r="N42" s="105"/>
    </row>
    <row r="43" spans="1:23" ht="12" customHeight="1">
      <c r="B43" s="91"/>
      <c r="C43" s="527"/>
      <c r="D43" s="527"/>
      <c r="E43" s="527"/>
      <c r="F43" s="527"/>
      <c r="G43" s="518" t="s">
        <v>5</v>
      </c>
      <c r="H43" s="518"/>
      <c r="I43" s="518" t="s">
        <v>32</v>
      </c>
      <c r="J43" s="518"/>
      <c r="K43" s="518" t="s">
        <v>33</v>
      </c>
      <c r="L43" s="516"/>
      <c r="M43" s="531" t="s">
        <v>0</v>
      </c>
      <c r="N43" s="105"/>
    </row>
    <row r="44" spans="1:23" ht="12" customHeight="1" thickBot="1">
      <c r="B44" s="105"/>
      <c r="C44" s="544"/>
      <c r="D44" s="544"/>
      <c r="E44" s="539"/>
      <c r="F44" s="539"/>
      <c r="G44" s="544"/>
      <c r="H44" s="544"/>
      <c r="I44" s="541"/>
      <c r="J44" s="541"/>
      <c r="K44" s="524"/>
      <c r="L44" s="524"/>
      <c r="M44" s="541"/>
      <c r="N44" s="105"/>
    </row>
    <row r="45" spans="1:23" ht="20.25" customHeight="1">
      <c r="B45" s="105"/>
      <c r="C45" s="105"/>
      <c r="D45" s="105"/>
      <c r="E45" s="105"/>
      <c r="F45" s="105"/>
      <c r="G45" s="105"/>
      <c r="H45" s="105"/>
      <c r="I45" s="150"/>
      <c r="J45" s="150"/>
      <c r="K45" s="165"/>
      <c r="L45" s="150"/>
      <c r="M45" s="150"/>
      <c r="N45" s="105"/>
    </row>
    <row r="46" spans="1:23" ht="37.5" customHeight="1">
      <c r="B46" s="105"/>
      <c r="C46" s="105"/>
      <c r="D46" s="648" t="s">
        <v>287</v>
      </c>
      <c r="E46" s="648"/>
      <c r="F46" s="170"/>
      <c r="G46" s="87">
        <v>3957</v>
      </c>
      <c r="H46" s="260"/>
      <c r="I46" s="261">
        <v>3556</v>
      </c>
      <c r="J46" s="260"/>
      <c r="K46" s="261">
        <v>401</v>
      </c>
      <c r="L46" s="260"/>
      <c r="M46" s="261">
        <v>144664.34700000001</v>
      </c>
      <c r="N46" s="262"/>
    </row>
    <row r="47" spans="1:23" ht="20.100000000000001" customHeight="1">
      <c r="B47" s="105"/>
      <c r="C47" s="105"/>
      <c r="D47" s="105"/>
      <c r="E47" s="162"/>
      <c r="F47" s="33"/>
      <c r="G47" s="260"/>
      <c r="H47" s="260"/>
      <c r="I47" s="260"/>
      <c r="J47" s="260"/>
      <c r="K47" s="260"/>
      <c r="L47" s="260"/>
      <c r="M47" s="260"/>
      <c r="N47" s="263"/>
    </row>
    <row r="48" spans="1:23" ht="33.75" customHeight="1">
      <c r="B48" s="105"/>
      <c r="C48" s="159"/>
      <c r="D48" s="648" t="s">
        <v>163</v>
      </c>
      <c r="E48" s="648"/>
      <c r="F48" s="33"/>
      <c r="G48" s="87">
        <v>5694</v>
      </c>
      <c r="H48" s="260"/>
      <c r="I48" s="261">
        <v>2652</v>
      </c>
      <c r="J48" s="260"/>
      <c r="K48" s="261">
        <v>3042</v>
      </c>
      <c r="L48" s="260"/>
      <c r="M48" s="261">
        <v>178233.20800000001</v>
      </c>
      <c r="N48" s="262"/>
    </row>
    <row r="49" spans="2:14" ht="20.100000000000001" customHeight="1">
      <c r="B49" s="105"/>
      <c r="C49" s="105"/>
      <c r="D49" s="105"/>
      <c r="E49" s="110"/>
      <c r="F49" s="33"/>
      <c r="G49" s="260"/>
      <c r="H49" s="260"/>
      <c r="I49" s="260"/>
      <c r="J49" s="87"/>
      <c r="K49" s="260"/>
      <c r="L49" s="260"/>
      <c r="M49" s="260"/>
      <c r="N49" s="105"/>
    </row>
    <row r="50" spans="2:14" ht="28.5" customHeight="1">
      <c r="B50" s="105"/>
      <c r="C50" s="105"/>
      <c r="D50" s="648" t="s">
        <v>164</v>
      </c>
      <c r="E50" s="648"/>
      <c r="F50" s="55"/>
      <c r="G50" s="87">
        <v>3665</v>
      </c>
      <c r="H50" s="260"/>
      <c r="I50" s="261">
        <v>2953</v>
      </c>
      <c r="J50" s="260"/>
      <c r="K50" s="261">
        <v>712</v>
      </c>
      <c r="L50" s="260"/>
      <c r="M50" s="261">
        <v>74605.192999999999</v>
      </c>
      <c r="N50" s="262"/>
    </row>
    <row r="51" spans="2:14" ht="20.100000000000001" customHeight="1">
      <c r="B51" s="105"/>
      <c r="C51" s="105"/>
      <c r="D51" s="154"/>
      <c r="E51" s="160"/>
      <c r="F51" s="33"/>
      <c r="G51" s="260"/>
      <c r="H51" s="260"/>
      <c r="I51" s="260"/>
      <c r="J51" s="260"/>
      <c r="K51" s="260"/>
      <c r="L51" s="260"/>
      <c r="M51" s="260"/>
      <c r="N51" s="263"/>
    </row>
    <row r="52" spans="2:14" ht="33.75" customHeight="1">
      <c r="B52" s="105"/>
      <c r="C52" s="159"/>
      <c r="D52" s="648" t="s">
        <v>274</v>
      </c>
      <c r="E52" s="648"/>
      <c r="F52" s="33"/>
      <c r="G52" s="87">
        <v>2839</v>
      </c>
      <c r="H52" s="260"/>
      <c r="I52" s="87">
        <v>2734</v>
      </c>
      <c r="J52" s="260"/>
      <c r="K52" s="87">
        <v>105</v>
      </c>
      <c r="L52" s="260"/>
      <c r="M52" s="261">
        <v>82545.52</v>
      </c>
      <c r="N52" s="262"/>
    </row>
    <row r="53" spans="2:14" ht="20.100000000000001" customHeight="1">
      <c r="B53" s="105"/>
      <c r="C53" s="105"/>
      <c r="D53" s="154"/>
      <c r="E53" s="154"/>
      <c r="F53" s="55"/>
      <c r="G53" s="87"/>
      <c r="H53" s="264"/>
      <c r="I53" s="264"/>
      <c r="J53" s="264"/>
      <c r="K53" s="264"/>
      <c r="L53" s="87"/>
      <c r="M53" s="87"/>
      <c r="N53" s="156"/>
    </row>
    <row r="54" spans="2:14" ht="35.25" customHeight="1">
      <c r="B54" s="105"/>
      <c r="C54" s="105"/>
      <c r="D54" s="648" t="s">
        <v>288</v>
      </c>
      <c r="E54" s="648"/>
      <c r="F54" s="33"/>
      <c r="G54" s="87">
        <v>14026</v>
      </c>
      <c r="H54" s="260"/>
      <c r="I54" s="261">
        <v>12955</v>
      </c>
      <c r="J54" s="87"/>
      <c r="K54" s="261">
        <v>1071</v>
      </c>
      <c r="L54" s="87"/>
      <c r="M54" s="261">
        <v>297274.26</v>
      </c>
      <c r="N54" s="244"/>
    </row>
    <row r="55" spans="2:14" ht="20.100000000000001" customHeight="1">
      <c r="B55" s="105"/>
      <c r="C55" s="105"/>
      <c r="D55" s="154"/>
      <c r="E55" s="158"/>
      <c r="F55" s="33"/>
      <c r="G55" s="260"/>
      <c r="H55" s="260"/>
      <c r="I55" s="260"/>
      <c r="J55" s="87"/>
      <c r="K55" s="260"/>
      <c r="L55" s="87"/>
      <c r="M55" s="260"/>
      <c r="N55" s="265"/>
    </row>
    <row r="56" spans="2:14" ht="33" customHeight="1">
      <c r="B56" s="105"/>
      <c r="C56" s="105"/>
      <c r="D56" s="648" t="s">
        <v>165</v>
      </c>
      <c r="E56" s="648"/>
      <c r="F56" s="55"/>
      <c r="G56" s="87">
        <v>12161</v>
      </c>
      <c r="H56" s="260"/>
      <c r="I56" s="260">
        <v>11341</v>
      </c>
      <c r="J56" s="87"/>
      <c r="K56" s="260">
        <v>820</v>
      </c>
      <c r="L56" s="87"/>
      <c r="M56" s="261">
        <v>194251.52299999999</v>
      </c>
      <c r="N56" s="244"/>
    </row>
    <row r="57" spans="2:14" ht="24.95" customHeight="1">
      <c r="B57" s="105"/>
      <c r="C57" s="105"/>
      <c r="D57" s="158"/>
      <c r="E57" s="160"/>
      <c r="F57" s="33"/>
      <c r="G57" s="266"/>
      <c r="H57" s="267"/>
      <c r="I57" s="268"/>
      <c r="J57" s="149"/>
      <c r="K57" s="266"/>
      <c r="L57" s="149"/>
      <c r="M57" s="266"/>
      <c r="N57" s="265"/>
    </row>
    <row r="58" spans="2:14" ht="34.5" customHeight="1">
      <c r="B58" s="105"/>
      <c r="C58" s="648" t="s">
        <v>289</v>
      </c>
      <c r="D58" s="648"/>
      <c r="E58" s="648"/>
      <c r="F58" s="55"/>
      <c r="G58" s="267">
        <v>303</v>
      </c>
      <c r="H58" s="267"/>
      <c r="I58" s="267">
        <v>273</v>
      </c>
      <c r="J58" s="267"/>
      <c r="K58" s="267">
        <v>30</v>
      </c>
      <c r="L58" s="267"/>
      <c r="M58" s="266">
        <v>2708.2910000000002</v>
      </c>
      <c r="N58" s="166"/>
    </row>
    <row r="59" spans="2:14" ht="18.75" customHeight="1">
      <c r="B59" s="105"/>
      <c r="C59" s="105"/>
      <c r="D59" s="167"/>
      <c r="E59" s="167"/>
      <c r="F59" s="55"/>
      <c r="G59" s="269"/>
      <c r="H59" s="265"/>
      <c r="I59" s="270"/>
      <c r="J59" s="271"/>
      <c r="K59" s="269"/>
      <c r="L59" s="271"/>
      <c r="M59" s="653"/>
      <c r="N59" s="654"/>
    </row>
    <row r="60" spans="2:14" ht="34.5" customHeight="1">
      <c r="B60" s="105"/>
      <c r="C60" s="105"/>
      <c r="D60" s="167"/>
      <c r="E60" s="167"/>
      <c r="F60" s="55"/>
      <c r="G60" s="88"/>
      <c r="H60" s="88"/>
      <c r="I60" s="88"/>
      <c r="J60" s="88"/>
      <c r="K60" s="88"/>
      <c r="L60" s="51"/>
      <c r="M60" s="80"/>
      <c r="N60" s="105"/>
    </row>
    <row r="61" spans="2:14" ht="33.75" customHeight="1">
      <c r="B61" s="105"/>
      <c r="C61" s="159"/>
      <c r="D61" s="159"/>
      <c r="E61" s="159"/>
      <c r="F61" s="33"/>
      <c r="G61" s="111"/>
      <c r="H61" s="111"/>
      <c r="I61" s="233"/>
      <c r="J61" s="233"/>
      <c r="K61" s="50"/>
      <c r="L61" s="51"/>
      <c r="M61" s="81"/>
      <c r="N61" s="105"/>
    </row>
    <row r="62" spans="2:14" ht="22.5" customHeight="1">
      <c r="B62" s="105"/>
      <c r="C62" s="105"/>
      <c r="D62" s="105"/>
      <c r="E62" s="110"/>
      <c r="F62" s="33"/>
      <c r="G62" s="88"/>
      <c r="H62" s="88"/>
      <c r="I62" s="88"/>
      <c r="J62" s="88"/>
      <c r="K62" s="88"/>
      <c r="L62" s="51"/>
      <c r="M62" s="88"/>
      <c r="N62" s="105"/>
    </row>
    <row r="63" spans="2:14" ht="16.5" customHeight="1" thickBot="1">
      <c r="B63" s="105"/>
      <c r="C63" s="107"/>
      <c r="D63" s="107"/>
      <c r="E63" s="107"/>
      <c r="F63" s="107"/>
      <c r="G63" s="93"/>
      <c r="H63" s="93"/>
      <c r="I63" s="93"/>
      <c r="J63" s="93"/>
      <c r="K63" s="93"/>
      <c r="L63" s="202"/>
      <c r="M63" s="107"/>
      <c r="N63" s="105"/>
    </row>
  </sheetData>
  <mergeCells count="34">
    <mergeCell ref="C58:E58"/>
    <mergeCell ref="M59:N59"/>
    <mergeCell ref="D46:E46"/>
    <mergeCell ref="D48:E48"/>
    <mergeCell ref="D50:E50"/>
    <mergeCell ref="D52:E52"/>
    <mergeCell ref="D54:E54"/>
    <mergeCell ref="D56:E56"/>
    <mergeCell ref="D24:E24"/>
    <mergeCell ref="D26:E26"/>
    <mergeCell ref="C37:M37"/>
    <mergeCell ref="C38:M38"/>
    <mergeCell ref="C41:E41"/>
    <mergeCell ref="G41:K41"/>
    <mergeCell ref="M15:M16"/>
    <mergeCell ref="D18:E18"/>
    <mergeCell ref="D20:E20"/>
    <mergeCell ref="K15:K16"/>
    <mergeCell ref="L15:L16"/>
    <mergeCell ref="C22:E22"/>
    <mergeCell ref="G15:G16"/>
    <mergeCell ref="H15:H16"/>
    <mergeCell ref="I15:I16"/>
    <mergeCell ref="J15:J16"/>
    <mergeCell ref="B2:N2"/>
    <mergeCell ref="B3:N3"/>
    <mergeCell ref="C6:E6"/>
    <mergeCell ref="G6:K6"/>
    <mergeCell ref="C11:E11"/>
    <mergeCell ref="G11:G12"/>
    <mergeCell ref="I11:I12"/>
    <mergeCell ref="K11:K12"/>
    <mergeCell ref="M11:M12"/>
    <mergeCell ref="C12:E12"/>
  </mergeCells>
  <printOptions horizontalCentered="1"/>
  <pageMargins left="0" right="0" top="0.55118110236220474" bottom="0.55118110236220474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18</vt:i4>
      </vt:variant>
    </vt:vector>
  </HeadingPairs>
  <TitlesOfParts>
    <vt:vector size="39" baseType="lpstr">
      <vt:lpstr>jad1</vt:lpstr>
      <vt:lpstr>jad2</vt:lpstr>
      <vt:lpstr>jad3</vt:lpstr>
      <vt:lpstr>jad4</vt:lpstr>
      <vt:lpstr>jad5</vt:lpstr>
      <vt:lpstr>jad6</vt:lpstr>
      <vt:lpstr>jad7</vt:lpstr>
      <vt:lpstr>jad8</vt:lpstr>
      <vt:lpstr>jad9</vt:lpstr>
      <vt:lpstr>jad10</vt:lpstr>
      <vt:lpstr>jad11</vt:lpstr>
      <vt:lpstr>jad12 </vt:lpstr>
      <vt:lpstr>jad13</vt:lpstr>
      <vt:lpstr>jad14</vt:lpstr>
      <vt:lpstr>jad15</vt:lpstr>
      <vt:lpstr>jad16</vt:lpstr>
      <vt:lpstr>jad17</vt:lpstr>
      <vt:lpstr>jad18</vt:lpstr>
      <vt:lpstr>jad19</vt:lpstr>
      <vt:lpstr>jad20</vt:lpstr>
      <vt:lpstr>Sheet1</vt:lpstr>
      <vt:lpstr>'jad11'!Print_Area</vt:lpstr>
      <vt:lpstr>'jad12 '!Print_Area</vt:lpstr>
      <vt:lpstr>'jad13'!Print_Area</vt:lpstr>
      <vt:lpstr>'jad14'!Print_Area</vt:lpstr>
      <vt:lpstr>'jad15'!Print_Area</vt:lpstr>
      <vt:lpstr>'jad16'!Print_Area</vt:lpstr>
      <vt:lpstr>'jad17'!Print_Area</vt:lpstr>
      <vt:lpstr>'jad18'!Print_Area</vt:lpstr>
      <vt:lpstr>'jad19'!Print_Area</vt:lpstr>
      <vt:lpstr>'jad2'!Print_Area</vt:lpstr>
      <vt:lpstr>'jad20'!Print_Area</vt:lpstr>
      <vt:lpstr>'jad3'!Print_Area</vt:lpstr>
      <vt:lpstr>'jad4'!Print_Area</vt:lpstr>
      <vt:lpstr>'jad5'!Print_Area</vt:lpstr>
      <vt:lpstr>'jad6'!Print_Area</vt:lpstr>
      <vt:lpstr>'jad7'!Print_Area</vt:lpstr>
      <vt:lpstr>'jad8'!Print_Area</vt:lpstr>
      <vt:lpstr>'jad9'!Print_Area</vt:lpstr>
    </vt:vector>
  </TitlesOfParts>
  <Company>Jabatan Perangkaan Malaysia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kamariahw</dc:creator>
  <cp:lastModifiedBy>norhana</cp:lastModifiedBy>
  <cp:lastPrinted>2017-07-06T02:38:30Z</cp:lastPrinted>
  <dcterms:created xsi:type="dcterms:W3CDTF">2013-07-08T01:24:55Z</dcterms:created>
  <dcterms:modified xsi:type="dcterms:W3CDTF">2017-07-10T01:33:25Z</dcterms:modified>
</cp:coreProperties>
</file>